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85" yWindow="180" windowWidth="19935" windowHeight="11265" tabRatio="682"/>
  </bookViews>
  <sheets>
    <sheet name="ВВОД" sheetId="1" r:id="rId1"/>
    <sheet name="МО" sheetId="4" state="hidden" r:id="rId2"/>
  </sheets>
  <externalReferences>
    <externalReference r:id="rId3"/>
  </externalReferences>
  <definedNames>
    <definedName name="Excel_BuiltIn__FilterDatabase">#REF!</definedName>
    <definedName name="InputRange">#REF!</definedName>
    <definedName name="InputRange01">[1]Анкета_Сбор!#REF!</definedName>
    <definedName name="InputRange02">[1]Анкета_Сбор!#REF!</definedName>
    <definedName name="InputRange11">#REF!</definedName>
    <definedName name="InputRange2">#REF!</definedName>
    <definedName name="Z_0F955BED_3AA5_4ED9_8747_25E63CDA70F7_.wvu.Cols">#REF!</definedName>
    <definedName name="Z_0F955BED_3AA5_4ED9_8747_25E63CDA70F7_.wvu.FilterData">#REF!</definedName>
    <definedName name="Z_0F955BED_3AA5_4ED9_8747_25E63CDA70F7_.wvu.PrintTitles">#REF!</definedName>
    <definedName name="Z_0F955BED_3AA5_4ED9_8747_25E63CDA70F7_.wvu.Rows">(#REF!,#REF!)</definedName>
    <definedName name="Z_1CCF9464_AEC0_4C0F_98A5_E7B17D04C7EE_.wvu.Cols">#REF!</definedName>
    <definedName name="Z_1CCF9464_AEC0_4C0F_98A5_E7B17D04C7EE_.wvu.FilterData">#REF!</definedName>
    <definedName name="Z_1CCF9464_AEC0_4C0F_98A5_E7B17D04C7EE_.wvu.PrintTitles">#REF!</definedName>
    <definedName name="Z_2A0D3FC1_008C_421C_8185_69EEE9802E8F_.wvu.FilterData">#REF!</definedName>
    <definedName name="Z_4D3410BB_2371_487E_AAF7_AC8AFE6E56CA_.wvu.Cols">#REF!</definedName>
    <definedName name="Z_4D3410BB_2371_487E_AAF7_AC8AFE6E56CA_.wvu.FilterData">#REF!</definedName>
    <definedName name="Z_4D3410BB_2371_487E_AAF7_AC8AFE6E56CA_.wvu.PrintTitles">#REF!</definedName>
    <definedName name="Z_A77FDE54_1C34_42D3_AB21_D5EA3CF0EB76_.wvu.FilterData">#REF!</definedName>
    <definedName name="Z_AC0A06EF_23F9_405C_A847_5A1F3FCA51B1_.wvu.FilterData">#REF!</definedName>
    <definedName name="Z_CA566A40_D8DF_4A83_8430_0418F2E4D7CA_.wvu.FilterData">#REF!</definedName>
    <definedName name="Z_F999748C_9832_11D8_83FB_00E04C392051_.wvu.Cols">#REF!</definedName>
    <definedName name="Z_F999748C_9832_11D8_83FB_00E04C392051_.wvu.FilterData">#REF!</definedName>
    <definedName name="Z_F999748C_9832_11D8_83FB_00E04C392051_.wvu.PrintTitles">#REF!</definedName>
    <definedName name="Z_F999748C_9832_11D8_83FB_00E04C392051_.wvu.Rows">(#REF!,#REF!)</definedName>
    <definedName name="_xlnm.Print_Area" localSheetId="0">ВВОД!$E$1:$M$23</definedName>
  </definedNames>
  <calcPr calcId="124519"/>
</workbook>
</file>

<file path=xl/calcChain.xml><?xml version="1.0" encoding="utf-8"?>
<calcChain xmlns="http://schemas.openxmlformats.org/spreadsheetml/2006/main">
  <c r="I11" i="1"/>
  <c r="AG8" l="1"/>
  <c r="AF8"/>
  <c r="AE8"/>
  <c r="AD8"/>
  <c r="AC8"/>
  <c r="AB8"/>
  <c r="C2" l="1"/>
  <c r="C5" l="1"/>
  <c r="C4"/>
  <c r="B14" l="1"/>
  <c r="B11"/>
  <c r="B15"/>
  <c r="B12"/>
  <c r="B10"/>
  <c r="B13"/>
  <c r="H11" l="1"/>
  <c r="G11"/>
  <c r="H10"/>
  <c r="L15"/>
  <c r="G15"/>
  <c r="G12"/>
  <c r="J11"/>
  <c r="K12"/>
  <c r="H13"/>
  <c r="G13"/>
  <c r="L14"/>
  <c r="H14"/>
  <c r="G14"/>
  <c r="G10"/>
  <c r="K13" l="1"/>
  <c r="L13" s="1"/>
  <c r="M13" s="1"/>
  <c r="K10"/>
  <c r="L10" s="1"/>
  <c r="M10" s="1"/>
  <c r="J14"/>
</calcChain>
</file>

<file path=xl/sharedStrings.xml><?xml version="1.0" encoding="utf-8"?>
<sst xmlns="http://schemas.openxmlformats.org/spreadsheetml/2006/main" count="109" uniqueCount="96">
  <si>
    <t>Показатели</t>
  </si>
  <si>
    <t>отчет</t>
  </si>
  <si>
    <t>оценка</t>
  </si>
  <si>
    <t>прогноз</t>
  </si>
  <si>
    <t>Коды</t>
  </si>
  <si>
    <t>Код МО</t>
  </si>
  <si>
    <t>Единица измерения</t>
  </si>
  <si>
    <t>Должность</t>
  </si>
  <si>
    <t>Согласовано:</t>
  </si>
  <si>
    <t xml:space="preserve"> </t>
  </si>
  <si>
    <t xml:space="preserve">        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</si>
  <si>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</si>
  <si>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</si>
  <si>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</si>
  <si>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</si>
  <si>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</si>
  <si>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</si>
  <si>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</si>
  <si>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</si>
  <si>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</si>
  <si>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</si>
  <si>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</si>
  <si>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</si>
  <si>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</si>
  <si>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</si>
  <si>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</si>
  <si>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</si>
  <si>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</si>
  <si>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</si>
  <si>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</si>
  <si>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</si>
  <si>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</si>
  <si>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</si>
  <si>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</si>
  <si>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</si>
  <si>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</si>
  <si>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</si>
  <si>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</si>
  <si>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</si>
  <si>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</si>
  <si>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</si>
  <si>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</si>
  <si>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</si>
  <si>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</si>
  <si>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</si>
  <si>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</si>
  <si>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</si>
  <si>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</si>
  <si>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</si>
  <si>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</si>
  <si>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</si>
  <si>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г. Азов</t>
  </si>
  <si>
    <t>г. Донецк</t>
  </si>
  <si>
    <t>г. Ростов-на-Дону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</si>
  <si>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</si>
  <si>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</si>
  <si>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</si>
  <si>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</si>
  <si>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</si>
  <si>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Новошахтинск</t>
  </si>
  <si>
    <t>г. Таганрог</t>
  </si>
  <si>
    <t>г. Шахты</t>
  </si>
  <si>
    <t>Азовский район</t>
  </si>
  <si>
    <t>г. Новочеркасск</t>
  </si>
  <si>
    <t>Боковский район</t>
  </si>
  <si>
    <t xml:space="preserve">Советский район          </t>
  </si>
  <si>
    <t>Номер телефона</t>
  </si>
  <si>
    <t>Код</t>
  </si>
  <si>
    <t>Код для Excel (поисковый)</t>
  </si>
  <si>
    <t>Код показателя</t>
  </si>
  <si>
    <t>Код раздела</t>
  </si>
  <si>
    <t>VII Потребительский рынок</t>
  </si>
  <si>
    <t>Оборот розничной торговли  (во всех каналах реализации)</t>
  </si>
  <si>
    <t>млн.руб. в ценах соответствующих лет</t>
  </si>
  <si>
    <t>Темп роста оборота розничной торговли (в сопоставимых ценах)</t>
  </si>
  <si>
    <t>% к предыдущему году в сопоставимых ценах</t>
  </si>
  <si>
    <t>Индекс цен на товары</t>
  </si>
  <si>
    <t>% к пред. году</t>
  </si>
  <si>
    <t>Оборот общественного питания</t>
  </si>
  <si>
    <t>Темп роста оборота общественного питания (в сопоставимых ценах)</t>
  </si>
  <si>
    <t>Индекс цен и тарифов</t>
  </si>
  <si>
    <t>Обозначения ячеек:</t>
  </si>
  <si>
    <t>Доступные для заполнения ячейки</t>
  </si>
  <si>
    <t>Недоступные для заполнения ячейки</t>
  </si>
  <si>
    <r>
      <t xml:space="preserve">Ячейки, отмеченные </t>
    </r>
    <r>
      <rPr>
        <b/>
        <i/>
        <sz val="12"/>
        <color indexed="8"/>
        <rFont val="Times New Roman"/>
        <family val="1"/>
        <charset val="204"/>
      </rPr>
      <t>голубым</t>
    </r>
    <r>
      <rPr>
        <sz val="12"/>
        <color indexed="8"/>
        <rFont val="Times New Roman"/>
        <family val="1"/>
        <charset val="204"/>
      </rPr>
      <t xml:space="preserve"> цветом</t>
    </r>
  </si>
  <si>
    <r>
      <t xml:space="preserve">Ячейки, отмеченные </t>
    </r>
    <r>
      <rPr>
        <b/>
        <i/>
        <sz val="12"/>
        <rFont val="Times New Roman"/>
        <family val="1"/>
        <charset val="204"/>
      </rPr>
      <t>белым</t>
    </r>
    <r>
      <rPr>
        <sz val="12"/>
        <rFont val="Times New Roman"/>
        <family val="1"/>
        <charset val="204"/>
      </rPr>
      <t xml:space="preserve"> цветом</t>
    </r>
  </si>
  <si>
    <t>Исполнитель:</t>
  </si>
  <si>
    <t>Прогноз социально-экономического развития муниципальных образований Ростовской области на 2025 – 2027 годы</t>
  </si>
  <si>
    <t>Сведения из базы данных, сформированной по итогам прогнозирования в 2023 году  (здесь не корректировать!!!)</t>
  </si>
  <si>
    <t>Статистические данные 
(здесь не корректировать!!!)</t>
  </si>
  <si>
    <t>Отчетные данные за 2021-2023 гг. в ячейках, отмеченных голубым цветом, внесены в соответствии с данными по итогам прогнозирования в 2023 году. Возможна корректировка Исполнителем. Аналогично по данным за 2024-2026 гг.</t>
  </si>
  <si>
    <t>Заместитель главы Администрации города Донецка по экономике и строительству</t>
  </si>
  <si>
    <t>В.А. Попов</t>
  </si>
  <si>
    <t>Начальник отдела экономики и торговли Администрации города Донецка</t>
  </si>
  <si>
    <t>8 (86368) 2 25 00</t>
  </si>
  <si>
    <t>С.В. Беленко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</si>
</sst>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_)"/>
  </numFmts>
  <fonts count="2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Times New Roman "/>
      <charset val="204"/>
    </font>
    <font>
      <sz val="12"/>
      <color theme="0" tint="-0.3499862666707357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Courier"/>
      <family val="1"/>
      <charset val="204"/>
    </font>
    <font>
      <b/>
      <sz val="12"/>
      <color rgb="FF002060"/>
      <name val="Times New Roman"/>
      <family val="1"/>
      <charset val="204"/>
    </font>
    <font>
      <b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4" fillId="0" borderId="0"/>
    <xf numFmtId="0" fontId="1" fillId="0" borderId="0"/>
    <xf numFmtId="165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2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Fill="1"/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9" fillId="0" borderId="0" xfId="0" applyFont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/>
    <xf numFmtId="49" fontId="0" fillId="0" borderId="0" xfId="0" applyNumberFormat="1" applyFill="1" applyAlignment="1"/>
    <xf numFmtId="49" fontId="0" fillId="0" borderId="0" xfId="0" applyNumberFormat="1" applyFont="1" applyFill="1" applyAlignment="1"/>
    <xf numFmtId="49" fontId="0" fillId="0" borderId="0" xfId="0" applyNumberFormat="1" applyFill="1"/>
    <xf numFmtId="0" fontId="0" fillId="0" borderId="0" xfId="0" applyFill="1"/>
    <xf numFmtId="0" fontId="9" fillId="0" borderId="0" xfId="0" applyFont="1"/>
    <xf numFmtId="0" fontId="10" fillId="2" borderId="1" xfId="0" applyFont="1" applyFill="1" applyBorder="1" applyAlignment="1" applyProtection="1">
      <alignment horizontal="center" vertical="center"/>
      <protection locked="0"/>
    </xf>
    <xf numFmtId="0" fontId="9" fillId="0" borderId="0" xfId="1" applyFont="1" applyAlignment="1" applyProtection="1">
      <alignment horizontal="center" vertical="center"/>
    </xf>
    <xf numFmtId="0" fontId="10" fillId="2" borderId="1" xfId="1" applyNumberFormat="1" applyFont="1" applyFill="1" applyBorder="1" applyAlignment="1" applyProtection="1">
      <alignment horizontal="center" vertical="center"/>
    </xf>
    <xf numFmtId="0" fontId="11" fillId="0" borderId="0" xfId="1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9" fillId="0" borderId="0" xfId="0" applyFont="1" applyProtection="1"/>
    <xf numFmtId="0" fontId="2" fillId="0" borderId="1" xfId="1" applyFont="1" applyBorder="1" applyAlignment="1" applyProtection="1">
      <alignment horizontal="center"/>
    </xf>
    <xf numFmtId="0" fontId="0" fillId="0" borderId="0" xfId="0" applyFill="1" applyProtection="1"/>
    <xf numFmtId="0" fontId="13" fillId="2" borderId="1" xfId="1" applyNumberFormat="1" applyFont="1" applyFill="1" applyBorder="1" applyAlignment="1" applyProtection="1">
      <alignment horizontal="center" vertical="top"/>
    </xf>
    <xf numFmtId="0" fontId="11" fillId="3" borderId="0" xfId="1" applyFont="1" applyFill="1" applyProtection="1">
      <protection locked="0"/>
    </xf>
    <xf numFmtId="0" fontId="9" fillId="3" borderId="0" xfId="1" applyFont="1" applyFill="1" applyProtection="1">
      <protection locked="0"/>
    </xf>
    <xf numFmtId="0" fontId="9" fillId="0" borderId="0" xfId="0" applyFont="1" applyFill="1"/>
    <xf numFmtId="0" fontId="16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6" fillId="0" borderId="0" xfId="1" applyFont="1" applyFill="1" applyProtection="1"/>
    <xf numFmtId="0" fontId="6" fillId="3" borderId="0" xfId="1" applyFont="1" applyFill="1" applyProtection="1">
      <protection locked="0"/>
    </xf>
    <xf numFmtId="0" fontId="17" fillId="0" borderId="1" xfId="3" applyFont="1" applyBorder="1" applyAlignment="1">
      <alignment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8" fillId="0" borderId="1" xfId="3" applyFont="1" applyBorder="1" applyAlignment="1">
      <alignment horizontal="left" vertical="center" wrapText="1" indent="2"/>
    </xf>
    <xf numFmtId="0" fontId="2" fillId="0" borderId="0" xfId="0" applyFont="1" applyFill="1" applyAlignment="1">
      <alignment vertical="center"/>
    </xf>
    <xf numFmtId="164" fontId="7" fillId="3" borderId="1" xfId="3" applyNumberFormat="1" applyFont="1" applyFill="1" applyBorder="1" applyAlignment="1" applyProtection="1">
      <alignment horizontal="center" vertical="center" wrapText="1" shrinkToFit="1"/>
      <protection locked="0"/>
    </xf>
    <xf numFmtId="0" fontId="9" fillId="0" borderId="0" xfId="0" applyFont="1"/>
    <xf numFmtId="0" fontId="9" fillId="0" borderId="0" xfId="0" applyFont="1" applyProtection="1"/>
    <xf numFmtId="0" fontId="0" fillId="0" borderId="0" xfId="0" applyFill="1" applyProtection="1"/>
    <xf numFmtId="0" fontId="15" fillId="0" borderId="0" xfId="0" applyFont="1" applyProtection="1"/>
    <xf numFmtId="0" fontId="0" fillId="0" borderId="0" xfId="0" applyFill="1" applyProtection="1">
      <protection locked="0"/>
    </xf>
    <xf numFmtId="0" fontId="20" fillId="0" borderId="0" xfId="1" applyFont="1" applyFill="1" applyBorder="1" applyAlignment="1" applyProtection="1">
      <alignment horizontal="center"/>
    </xf>
    <xf numFmtId="164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top" wrapText="1"/>
    </xf>
    <xf numFmtId="0" fontId="10" fillId="2" borderId="2" xfId="5" applyFont="1" applyFill="1" applyBorder="1" applyAlignment="1" applyProtection="1">
      <alignment horizontal="center" vertical="center" wrapText="1"/>
    </xf>
    <xf numFmtId="0" fontId="10" fillId="2" borderId="3" xfId="5" applyFont="1" applyFill="1" applyBorder="1" applyAlignment="1" applyProtection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 applyProtection="1">
      <alignment horizontal="center" vertical="center"/>
      <protection locked="0"/>
    </xf>
    <xf numFmtId="0" fontId="10" fillId="2" borderId="0" xfId="1" applyNumberFormat="1" applyFont="1" applyFill="1" applyBorder="1" applyAlignment="1" applyProtection="1">
      <alignment horizontal="center" vertical="center"/>
    </xf>
    <xf numFmtId="0" fontId="12" fillId="0" borderId="0" xfId="3"/>
    <xf numFmtId="0" fontId="9" fillId="0" borderId="0" xfId="0" applyFont="1" applyFill="1" applyAlignment="1">
      <alignment horizontal="center" vertical="center"/>
    </xf>
    <xf numFmtId="164" fontId="7" fillId="0" borderId="1" xfId="0" applyNumberFormat="1" applyFont="1" applyFill="1" applyBorder="1" applyAlignment="1" applyProtection="1">
      <alignment horizontal="right"/>
      <protection hidden="1"/>
    </xf>
    <xf numFmtId="0" fontId="0" fillId="0" borderId="0" xfId="0" applyFill="1" applyProtection="1">
      <protection hidden="1"/>
    </xf>
    <xf numFmtId="164" fontId="0" fillId="0" borderId="1" xfId="0" applyNumberFormat="1" applyFill="1" applyBorder="1" applyProtection="1">
      <protection hidden="1"/>
    </xf>
    <xf numFmtId="0" fontId="2" fillId="0" borderId="1" xfId="2" applyFont="1" applyFill="1" applyBorder="1" applyAlignment="1" applyProtection="1">
      <alignment horizontal="center"/>
      <protection hidden="1"/>
    </xf>
    <xf numFmtId="0" fontId="2" fillId="0" borderId="5" xfId="2" applyFont="1" applyBorder="1" applyAlignment="1" applyProtection="1">
      <alignment horizontal="center"/>
      <protection hidden="1"/>
    </xf>
    <xf numFmtId="0" fontId="2" fillId="0" borderId="1" xfId="2" applyFont="1" applyBorder="1" applyAlignment="1" applyProtection="1">
      <alignment horizontal="center"/>
      <protection hidden="1"/>
    </xf>
    <xf numFmtId="164" fontId="7" fillId="3" borderId="1" xfId="0" applyNumberFormat="1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Fill="1" applyBorder="1" applyAlignment="1" applyProtection="1">
      <alignment horizontal="center" vertical="center"/>
    </xf>
    <xf numFmtId="0" fontId="26" fillId="3" borderId="0" xfId="1" applyFont="1" applyFill="1" applyProtection="1">
      <protection locked="0"/>
    </xf>
    <xf numFmtId="0" fontId="23" fillId="0" borderId="1" xfId="0" applyFont="1" applyBorder="1" applyAlignment="1" applyProtection="1">
      <alignment horizontal="center" wrapText="1"/>
      <protection hidden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4" borderId="1" xfId="0" applyFont="1" applyFill="1" applyBorder="1" applyAlignment="1" applyProtection="1">
      <alignment horizontal="center"/>
      <protection hidden="1"/>
    </xf>
    <xf numFmtId="0" fontId="23" fillId="0" borderId="7" xfId="0" applyFont="1" applyFill="1" applyBorder="1" applyAlignment="1" applyProtection="1">
      <alignment horizontal="center" vertical="center"/>
      <protection hidden="1"/>
    </xf>
    <xf numFmtId="0" fontId="23" fillId="0" borderId="8" xfId="0" applyFont="1" applyFill="1" applyBorder="1" applyAlignment="1" applyProtection="1">
      <alignment horizontal="center" vertical="center"/>
      <protection hidden="1"/>
    </xf>
    <xf numFmtId="0" fontId="23" fillId="0" borderId="9" xfId="0" applyFont="1" applyFill="1" applyBorder="1" applyAlignment="1" applyProtection="1">
      <alignment horizontal="center" vertical="center"/>
      <protection hidden="1"/>
    </xf>
    <xf numFmtId="0" fontId="14" fillId="0" borderId="1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/>
    </xf>
    <xf numFmtId="0" fontId="25" fillId="0" borderId="0" xfId="0" applyFont="1" applyFill="1" applyAlignment="1" applyProtection="1">
      <alignment horizontal="left" vertical="top" wrapText="1"/>
      <protection hidden="1"/>
    </xf>
    <xf numFmtId="0" fontId="10" fillId="2" borderId="4" xfId="5" applyFont="1" applyFill="1" applyBorder="1" applyAlignment="1" applyProtection="1">
      <alignment horizontal="center" vertical="center" wrapText="1"/>
    </xf>
    <xf numFmtId="0" fontId="10" fillId="2" borderId="5" xfId="5" applyFont="1" applyFill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horizontal="center" vertical="center"/>
    </xf>
    <xf numFmtId="0" fontId="2" fillId="0" borderId="1" xfId="1" applyFont="1" applyBorder="1" applyAlignment="1" applyProtection="1">
      <alignment horizontal="center" vertical="center" wrapText="1"/>
    </xf>
    <xf numFmtId="0" fontId="10" fillId="2" borderId="2" xfId="5" applyFont="1" applyFill="1" applyBorder="1" applyAlignment="1" applyProtection="1">
      <alignment horizontal="center" vertical="center" wrapText="1"/>
    </xf>
    <xf numFmtId="0" fontId="10" fillId="2" borderId="3" xfId="5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/>
    </xf>
  </cellXfs>
  <cellStyles count="18">
    <cellStyle name="Обычный" xfId="0" builtinId="0"/>
    <cellStyle name="Обычный 2" xfId="1"/>
    <cellStyle name="Обычный 2 2" xfId="2"/>
    <cellStyle name="Обычный 25 2" xfId="7"/>
    <cellStyle name="Обычный 3" xfId="3"/>
    <cellStyle name="Обычный 3 2" xfId="8"/>
    <cellStyle name="Обычный 3 2 18" xfId="9"/>
    <cellStyle name="Обычный 3 2 18 2" xfId="6"/>
    <cellStyle name="Обычный 3 2 18 2 2" xfId="10"/>
    <cellStyle name="Обычный 3 2 18 3" xfId="11"/>
    <cellStyle name="Обычный 3 2 18 4" xfId="12"/>
    <cellStyle name="Обычный 3 2 2" xfId="13"/>
    <cellStyle name="Обычный 3 2 3" xfId="14"/>
    <cellStyle name="Обычный 3 3" xfId="4"/>
    <cellStyle name="Обычный 3 4" xfId="15"/>
    <cellStyle name="Обычный 3 5" xfId="16"/>
    <cellStyle name="Обычный_в2" xfId="5"/>
    <cellStyle name="Финансовый 2" xfId="17"/>
  </cellStyles>
  <dxfs count="0"/>
  <tableStyles count="0" defaultTableStyle="TableStyleMedium9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&#1040;&#1083;&#1100;&#1090;&#1077;&#1088;&#1085;&#1072;&#1090;&#1080;&#1074;&#1085;&#1099;&#1081;%20&#1087;&#1088;&#1086;&#1075;&#1085;&#1086;&#1079;/&#1055;&#1088;&#1086;&#1075;&#1085;&#1086;&#1079;%20&#1087;&#1086;%20&#1052;&#1054;/&#1053;&#1077;&#1095;&#1090;&#1086;/&#1054;&#1090;&#1074;&#1077;&#1090;&#1099;%20&#1057;&#1054;&#1055;%20&#1076;&#1077;&#1082;&#1072;&#1073;&#1088;&#1100;/&#1040;&#1074;&#1080;&#1085;&#1075;&#1088;&#1091;&#1087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нкета_Сбор"/>
      <sheetName val="Инструкция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G180"/>
  <sheetViews>
    <sheetView tabSelected="1" view="pageBreakPreview" topLeftCell="E1" zoomScale="90" zoomScaleNormal="55" zoomScaleSheetLayoutView="90" workbookViewId="0">
      <selection activeCell="J10" sqref="J10"/>
    </sheetView>
  </sheetViews>
  <sheetFormatPr defaultRowHeight="12.75" outlineLevelCol="1"/>
  <cols>
    <col min="1" max="1" width="11.85546875" style="11" hidden="1" customWidth="1" outlineLevel="1"/>
    <col min="2" max="2" width="13.5703125" style="11" hidden="1" customWidth="1" outlineLevel="1"/>
    <col min="3" max="4" width="15.140625" style="11" hidden="1" customWidth="1" outlineLevel="1"/>
    <col min="5" max="5" width="46.7109375" style="1" customWidth="1" collapsed="1"/>
    <col min="6" max="6" width="23.7109375" style="1" customWidth="1"/>
    <col min="7" max="8" width="17.85546875" style="1" customWidth="1"/>
    <col min="9" max="9" width="17.7109375" style="1" customWidth="1"/>
    <col min="10" max="13" width="17.85546875" style="1" customWidth="1"/>
    <col min="14" max="14" width="4.7109375" style="1" customWidth="1"/>
    <col min="15" max="17" width="19.28515625" style="11" customWidth="1"/>
    <col min="18" max="18" width="44.5703125" style="1" bestFit="1" customWidth="1"/>
    <col min="19" max="21" width="9.140625" style="1"/>
    <col min="22" max="22" width="65.28515625" style="1" customWidth="1"/>
    <col min="23" max="23" width="1.42578125" style="1" customWidth="1"/>
    <col min="24" max="27" width="1.140625" style="1" hidden="1" customWidth="1" outlineLevel="1"/>
    <col min="28" max="28" width="21.140625" style="1" customWidth="1" collapsed="1"/>
    <col min="29" max="29" width="19.7109375" style="1" customWidth="1"/>
    <col min="30" max="30" width="20.42578125" style="1" customWidth="1"/>
    <col min="31" max="31" width="19.28515625" style="1" customWidth="1"/>
    <col min="32" max="32" width="19" style="1" customWidth="1"/>
    <col min="33" max="33" width="18.140625" style="1" customWidth="1"/>
    <col min="34" max="16384" width="9.140625" style="1"/>
  </cols>
  <sheetData>
    <row r="1" spans="1:33" s="5" customFormat="1" ht="29.25" customHeight="1">
      <c r="A1" s="2" t="s">
        <v>70</v>
      </c>
      <c r="B1" s="2"/>
      <c r="C1" s="3" t="s">
        <v>5</v>
      </c>
      <c r="D1" s="47"/>
      <c r="E1" s="62" t="s">
        <v>87</v>
      </c>
      <c r="F1" s="63"/>
      <c r="G1" s="63"/>
      <c r="H1" s="63"/>
      <c r="I1" s="63"/>
      <c r="J1" s="63"/>
      <c r="K1" s="63"/>
      <c r="L1" s="63"/>
      <c r="M1" s="63"/>
      <c r="N1" s="6"/>
      <c r="O1" s="6"/>
      <c r="P1" s="6"/>
      <c r="Q1" s="6"/>
    </row>
    <row r="2" spans="1:33" s="5" customFormat="1" ht="20.25">
      <c r="A2" s="3">
        <v>7</v>
      </c>
      <c r="B2" s="3"/>
      <c r="C2" s="13">
        <f>VLOOKUP(E3,МО!$B$5:$C$59,2,FALSE)</f>
        <v>6</v>
      </c>
      <c r="D2" s="48"/>
      <c r="E2" s="64" t="s">
        <v>71</v>
      </c>
      <c r="F2" s="65"/>
      <c r="G2" s="65"/>
      <c r="H2" s="65"/>
      <c r="I2" s="65"/>
      <c r="J2" s="65"/>
      <c r="K2" s="65"/>
      <c r="L2" s="65"/>
      <c r="M2" s="65"/>
      <c r="N2" s="4"/>
      <c r="O2" s="4"/>
      <c r="P2" s="4"/>
      <c r="Q2" s="4"/>
      <c r="R2" s="40" t="s">
        <v>81</v>
      </c>
      <c r="S2" s="38"/>
      <c r="T2" s="38"/>
      <c r="U2" s="37"/>
      <c r="V2" s="37"/>
    </row>
    <row r="3" spans="1:33" s="5" customFormat="1" ht="20.25">
      <c r="A3" s="12"/>
      <c r="B3" s="12"/>
      <c r="C3" s="11"/>
      <c r="D3" s="11"/>
      <c r="E3" s="66" t="s">
        <v>52</v>
      </c>
      <c r="F3" s="66"/>
      <c r="G3" s="66"/>
      <c r="H3" s="66"/>
      <c r="I3" s="66"/>
      <c r="J3" s="66"/>
      <c r="K3" s="66"/>
      <c r="L3" s="66"/>
      <c r="M3" s="66"/>
      <c r="N3" s="7"/>
      <c r="O3" s="7"/>
      <c r="P3" s="7"/>
      <c r="Q3" s="7"/>
      <c r="R3" s="40"/>
      <c r="S3" s="38"/>
      <c r="T3" s="38"/>
      <c r="U3" s="37"/>
      <c r="V3" s="37"/>
    </row>
    <row r="4" spans="1:33" s="18" customFormat="1" ht="15.75">
      <c r="A4" s="14"/>
      <c r="B4" s="14"/>
      <c r="C4" s="15" t="str">
        <f>IF((COUNTIF(МО!$C$5:$C$13,C2)&gt;0)=TRUE,CONCATENATE(0,C2),C2)</f>
        <v>06</v>
      </c>
      <c r="D4" s="49"/>
      <c r="E4" s="16"/>
      <c r="F4" s="16"/>
      <c r="G4" s="16"/>
      <c r="H4" s="16"/>
      <c r="I4" s="16"/>
      <c r="J4" s="16"/>
      <c r="K4" s="16"/>
      <c r="L4" s="16"/>
      <c r="M4" s="16"/>
      <c r="N4" s="17"/>
      <c r="O4" s="17"/>
      <c r="P4" s="17"/>
      <c r="Q4" s="17"/>
      <c r="R4" s="43" t="s">
        <v>84</v>
      </c>
      <c r="S4" s="70" t="s">
        <v>82</v>
      </c>
      <c r="T4" s="70"/>
      <c r="U4" s="70"/>
      <c r="V4" s="70"/>
    </row>
    <row r="5" spans="1:33" s="18" customFormat="1" ht="18.75">
      <c r="A5" s="14"/>
      <c r="B5" s="14"/>
      <c r="C5" s="51">
        <f>VLOOKUP(C2,МО!$A$5:$G$59,7)</f>
        <v>6114002541</v>
      </c>
      <c r="D5" s="24"/>
      <c r="E5" s="25"/>
      <c r="F5" s="25"/>
      <c r="G5" s="25"/>
      <c r="H5" s="25"/>
      <c r="I5" s="25"/>
      <c r="J5" s="25"/>
      <c r="K5" s="24"/>
      <c r="L5" s="26"/>
      <c r="M5" s="27"/>
      <c r="N5" s="17"/>
      <c r="O5" s="17"/>
      <c r="P5" s="17"/>
      <c r="Q5" s="17"/>
      <c r="R5" s="44" t="s">
        <v>85</v>
      </c>
      <c r="S5" s="70" t="s">
        <v>83</v>
      </c>
      <c r="T5" s="70"/>
      <c r="U5" s="70"/>
      <c r="V5" s="70"/>
    </row>
    <row r="6" spans="1:33" s="18" customFormat="1" ht="15" customHeight="1">
      <c r="A6" s="14"/>
      <c r="B6" s="14"/>
      <c r="C6" s="24"/>
      <c r="D6" s="24"/>
      <c r="E6" s="35"/>
      <c r="F6" s="35"/>
      <c r="G6" s="35"/>
      <c r="H6" s="35"/>
      <c r="I6" s="35"/>
      <c r="J6" s="35"/>
      <c r="K6" s="35"/>
      <c r="L6" s="35"/>
      <c r="M6" s="24"/>
      <c r="N6" s="17"/>
      <c r="O6" s="17"/>
      <c r="P6" s="17"/>
      <c r="Q6" s="17"/>
      <c r="R6" s="42"/>
      <c r="S6" s="71"/>
      <c r="T6" s="71"/>
      <c r="U6" s="71"/>
      <c r="V6" s="71"/>
    </row>
    <row r="7" spans="1:33" s="18" customFormat="1" ht="26.25" customHeight="1">
      <c r="A7" s="14"/>
      <c r="B7" s="14"/>
      <c r="C7" s="24"/>
      <c r="D7" s="24"/>
      <c r="E7" s="26"/>
      <c r="F7" s="26"/>
      <c r="G7" s="26"/>
      <c r="H7" s="26"/>
      <c r="I7" s="26"/>
      <c r="J7" s="26"/>
      <c r="K7" s="26"/>
      <c r="L7" s="26"/>
      <c r="M7" s="28"/>
      <c r="O7" s="61" t="s">
        <v>89</v>
      </c>
      <c r="P7" s="61"/>
      <c r="Q7" s="61"/>
      <c r="R7" s="42"/>
      <c r="S7" s="71"/>
      <c r="T7" s="71"/>
      <c r="U7" s="71"/>
      <c r="V7" s="71"/>
      <c r="AB7" s="67" t="s">
        <v>88</v>
      </c>
      <c r="AC7" s="68"/>
      <c r="AD7" s="68"/>
      <c r="AE7" s="68"/>
      <c r="AF7" s="68"/>
      <c r="AG7" s="69"/>
    </row>
    <row r="8" spans="1:33" s="20" customFormat="1" ht="15.75" customHeight="1">
      <c r="A8" s="73" t="s">
        <v>67</v>
      </c>
      <c r="B8" s="73" t="s">
        <v>68</v>
      </c>
      <c r="C8" s="77" t="s">
        <v>69</v>
      </c>
      <c r="D8" s="45"/>
      <c r="E8" s="75" t="s">
        <v>0</v>
      </c>
      <c r="F8" s="76" t="s">
        <v>6</v>
      </c>
      <c r="G8" s="19">
        <v>2021</v>
      </c>
      <c r="H8" s="19">
        <v>2022</v>
      </c>
      <c r="I8" s="19">
        <v>2023</v>
      </c>
      <c r="J8" s="19">
        <v>2024</v>
      </c>
      <c r="K8" s="19">
        <v>2025</v>
      </c>
      <c r="L8" s="19">
        <v>2026</v>
      </c>
      <c r="M8" s="19">
        <v>2027</v>
      </c>
      <c r="O8" s="56">
        <v>2021</v>
      </c>
      <c r="P8" s="56">
        <v>2022</v>
      </c>
      <c r="Q8" s="56">
        <v>2023</v>
      </c>
      <c r="R8" s="42"/>
      <c r="S8" s="79"/>
      <c r="T8" s="79"/>
      <c r="U8" s="79"/>
      <c r="V8" s="79"/>
      <c r="AB8" s="55">
        <f>G8</f>
        <v>2021</v>
      </c>
      <c r="AC8" s="55">
        <f t="shared" ref="AC8:AG8" si="0">H8</f>
        <v>2022</v>
      </c>
      <c r="AD8" s="55">
        <f t="shared" si="0"/>
        <v>2023</v>
      </c>
      <c r="AE8" s="55">
        <f t="shared" si="0"/>
        <v>2024</v>
      </c>
      <c r="AF8" s="55">
        <f t="shared" si="0"/>
        <v>2025</v>
      </c>
      <c r="AG8" s="55">
        <f t="shared" si="0"/>
        <v>2026</v>
      </c>
    </row>
    <row r="9" spans="1:33" s="20" customFormat="1" ht="15.75">
      <c r="A9" s="74"/>
      <c r="B9" s="74" t="s">
        <v>4</v>
      </c>
      <c r="C9" s="78" t="s">
        <v>4</v>
      </c>
      <c r="D9" s="46"/>
      <c r="E9" s="75"/>
      <c r="F9" s="76"/>
      <c r="G9" s="19" t="s">
        <v>1</v>
      </c>
      <c r="H9" s="19" t="s">
        <v>1</v>
      </c>
      <c r="I9" s="19" t="s">
        <v>1</v>
      </c>
      <c r="J9" s="19" t="s">
        <v>2</v>
      </c>
      <c r="K9" s="19" t="s">
        <v>3</v>
      </c>
      <c r="L9" s="19" t="s">
        <v>3</v>
      </c>
      <c r="M9" s="19" t="s">
        <v>3</v>
      </c>
      <c r="O9" s="57" t="s">
        <v>1</v>
      </c>
      <c r="P9" s="57" t="s">
        <v>1</v>
      </c>
      <c r="Q9" s="57" t="s">
        <v>1</v>
      </c>
      <c r="R9" s="39"/>
      <c r="S9" s="39"/>
      <c r="T9" s="39"/>
      <c r="AB9" s="53"/>
      <c r="AC9" s="53"/>
      <c r="AD9" s="53"/>
      <c r="AE9" s="53"/>
      <c r="AF9" s="53"/>
      <c r="AG9" s="53"/>
    </row>
    <row r="10" spans="1:33" s="20" customFormat="1" ht="31.5">
      <c r="A10" s="21">
        <v>700000</v>
      </c>
      <c r="B10" s="21">
        <f>VALUE(CONCATENATE($A$2,$C$4,C10))</f>
        <v>706100010</v>
      </c>
      <c r="C10" s="21">
        <v>100010</v>
      </c>
      <c r="D10" s="21">
        <v>1</v>
      </c>
      <c r="E10" s="31" t="s">
        <v>72</v>
      </c>
      <c r="F10" s="32" t="s">
        <v>73</v>
      </c>
      <c r="G10" s="58">
        <f>IF(AB10="","",AB10)</f>
        <v>6022.6813000000002</v>
      </c>
      <c r="H10" s="58">
        <f>IF(AC10="","",AC10)</f>
        <v>6914.0714000000007</v>
      </c>
      <c r="I10" s="58">
        <v>8535.5833000000002</v>
      </c>
      <c r="J10" s="58">
        <v>10200</v>
      </c>
      <c r="K10" s="59">
        <f>IFERROR(ROUND(J10/100*K11/100*K12,1),0)</f>
        <v>11500.3</v>
      </c>
      <c r="L10" s="59">
        <f>IFERROR(ROUND(K10/100*L11/100*L12,1),0)</f>
        <v>12870.1</v>
      </c>
      <c r="M10" s="59">
        <f>ROUND(L10/100*M11/100*M12,1)</f>
        <v>14228.4</v>
      </c>
      <c r="N10" s="41"/>
      <c r="O10" s="52">
        <v>6022.7</v>
      </c>
      <c r="P10" s="52">
        <v>6914.1</v>
      </c>
      <c r="Q10" s="52">
        <v>8535.6</v>
      </c>
      <c r="R10" s="72" t="s">
        <v>90</v>
      </c>
      <c r="S10" s="72"/>
      <c r="T10" s="72"/>
      <c r="U10" s="72"/>
      <c r="V10" s="72"/>
      <c r="W10" s="72"/>
      <c r="AB10" s="54">
        <v>6022.6813000000002</v>
      </c>
      <c r="AC10" s="54">
        <v>6914.0714000000007</v>
      </c>
      <c r="AD10" s="54">
        <v>7880</v>
      </c>
      <c r="AE10" s="54">
        <v>8695.7999999999993</v>
      </c>
      <c r="AF10" s="54">
        <v>9505.1</v>
      </c>
      <c r="AG10" s="54">
        <v>10409.5</v>
      </c>
    </row>
    <row r="11" spans="1:33" s="20" customFormat="1" ht="31.5">
      <c r="A11" s="21">
        <v>700010</v>
      </c>
      <c r="B11" s="21">
        <f t="shared" ref="B11:B15" si="1">VALUE(CONCATENATE($A$2,$C$4,C11))</f>
        <v>706101010</v>
      </c>
      <c r="C11" s="21">
        <v>101010</v>
      </c>
      <c r="D11" s="21"/>
      <c r="E11" s="34" t="s">
        <v>74</v>
      </c>
      <c r="F11" s="32" t="s">
        <v>75</v>
      </c>
      <c r="G11" s="58">
        <f>IF(AB11="","",AB11)</f>
        <v>109.2</v>
      </c>
      <c r="H11" s="58">
        <f t="shared" ref="H11" si="2">IF(AC11="","",AC11)</f>
        <v>99.5</v>
      </c>
      <c r="I11" s="58">
        <f>I10/H10/I12*10000</f>
        <v>117.91054948827504</v>
      </c>
      <c r="J11" s="59">
        <f>IFERROR(ROUND(IF(I10=0,0,J10/I10/IF(J12&lt;&gt;0,J12,100)*10000),1),0)</f>
        <v>111.4</v>
      </c>
      <c r="K11" s="58">
        <v>108.1</v>
      </c>
      <c r="L11" s="58">
        <v>107.4</v>
      </c>
      <c r="M11" s="58">
        <v>106.2</v>
      </c>
      <c r="N11" s="41"/>
      <c r="O11" s="41"/>
      <c r="P11" s="41"/>
      <c r="Q11" s="41"/>
      <c r="R11" s="72"/>
      <c r="S11" s="72"/>
      <c r="T11" s="72"/>
      <c r="U11" s="72"/>
      <c r="V11" s="72"/>
      <c r="W11" s="72"/>
      <c r="AB11" s="54">
        <v>109.2</v>
      </c>
      <c r="AC11" s="54">
        <v>99.5</v>
      </c>
      <c r="AD11" s="54">
        <v>109.4</v>
      </c>
      <c r="AE11" s="54">
        <v>104.6</v>
      </c>
      <c r="AF11" s="54">
        <v>104.8</v>
      </c>
      <c r="AG11" s="54">
        <v>105</v>
      </c>
    </row>
    <row r="12" spans="1:33" s="20" customFormat="1" ht="15.75">
      <c r="A12" s="21">
        <v>700020</v>
      </c>
      <c r="B12" s="21">
        <f t="shared" si="1"/>
        <v>706102010</v>
      </c>
      <c r="C12" s="21">
        <v>102010</v>
      </c>
      <c r="D12" s="21"/>
      <c r="E12" s="31" t="s">
        <v>76</v>
      </c>
      <c r="F12" s="32" t="s">
        <v>77</v>
      </c>
      <c r="G12" s="58">
        <f t="shared" ref="G12" si="3">IF(AB12="","",AB12)</f>
        <v>107.8</v>
      </c>
      <c r="H12" s="58">
        <v>115.4</v>
      </c>
      <c r="I12" s="58">
        <v>104.7</v>
      </c>
      <c r="J12" s="58">
        <v>107.3</v>
      </c>
      <c r="K12" s="58">
        <f t="shared" ref="K12" si="4">IF(AF12="","",AF12)</f>
        <v>104.3</v>
      </c>
      <c r="L12" s="58">
        <v>104.2</v>
      </c>
      <c r="M12" s="36">
        <v>104.1</v>
      </c>
      <c r="N12" s="41"/>
      <c r="O12" s="41"/>
      <c r="P12" s="41"/>
      <c r="Q12" s="41"/>
      <c r="R12" s="41"/>
      <c r="S12" s="41"/>
      <c r="T12" s="41"/>
      <c r="U12" s="41"/>
      <c r="AB12" s="54">
        <v>107.8</v>
      </c>
      <c r="AC12" s="54">
        <v>115.3</v>
      </c>
      <c r="AD12" s="54">
        <v>104.2</v>
      </c>
      <c r="AE12" s="54">
        <v>105.5</v>
      </c>
      <c r="AF12" s="54">
        <v>104.3</v>
      </c>
      <c r="AG12" s="54">
        <v>104.3</v>
      </c>
    </row>
    <row r="13" spans="1:33" s="20" customFormat="1" ht="25.5">
      <c r="A13" s="21">
        <v>700030</v>
      </c>
      <c r="B13" s="21">
        <f t="shared" si="1"/>
        <v>706100020</v>
      </c>
      <c r="C13" s="21">
        <v>100020</v>
      </c>
      <c r="D13" s="21">
        <v>2</v>
      </c>
      <c r="E13" s="31" t="s">
        <v>78</v>
      </c>
      <c r="F13" s="32" t="s">
        <v>73</v>
      </c>
      <c r="G13" s="58">
        <f>IF(AB13="","",AB13)</f>
        <v>133.39400000000001</v>
      </c>
      <c r="H13" s="58">
        <f>IF(AC13="","",AC13)</f>
        <v>158.35170000000002</v>
      </c>
      <c r="I13" s="58">
        <v>185.3349</v>
      </c>
      <c r="J13" s="58">
        <v>210</v>
      </c>
      <c r="K13" s="59">
        <f>IFERROR(ROUND(J13/100*K14/100*K15,1),0)</f>
        <v>230.2</v>
      </c>
      <c r="L13" s="59">
        <f>IFERROR(ROUND(K13/100*L14/100*L15,1),0)</f>
        <v>249</v>
      </c>
      <c r="M13" s="59">
        <f>IFERROR(ROUND(L13/100*M14/100*M15,1),0)</f>
        <v>268.3</v>
      </c>
      <c r="N13" s="41"/>
      <c r="O13" s="52">
        <v>133.4</v>
      </c>
      <c r="P13" s="52">
        <v>158.4</v>
      </c>
      <c r="Q13" s="52">
        <v>185.3</v>
      </c>
      <c r="R13" s="41"/>
      <c r="S13" s="41"/>
      <c r="T13" s="41"/>
      <c r="U13" s="41"/>
      <c r="AB13" s="54">
        <v>133.39400000000001</v>
      </c>
      <c r="AC13" s="54">
        <v>158.35170000000002</v>
      </c>
      <c r="AD13" s="54">
        <v>181.4</v>
      </c>
      <c r="AE13" s="54">
        <v>197.3</v>
      </c>
      <c r="AF13" s="54">
        <v>214.4</v>
      </c>
      <c r="AG13" s="54">
        <v>231.9</v>
      </c>
    </row>
    <row r="14" spans="1:33" s="20" customFormat="1" ht="30.75" customHeight="1">
      <c r="A14" s="21">
        <v>700040</v>
      </c>
      <c r="B14" s="21">
        <f t="shared" si="1"/>
        <v>706101020</v>
      </c>
      <c r="C14" s="21">
        <v>101020</v>
      </c>
      <c r="D14" s="21"/>
      <c r="E14" s="34" t="s">
        <v>79</v>
      </c>
      <c r="F14" s="32" t="s">
        <v>75</v>
      </c>
      <c r="G14" s="58">
        <f>IF(AB14="","",AB14)</f>
        <v>108.9</v>
      </c>
      <c r="H14" s="58">
        <f t="shared" ref="H14" si="5">IF(AC14="","",AC14)</f>
        <v>104.5</v>
      </c>
      <c r="I14" s="58">
        <v>106.9</v>
      </c>
      <c r="J14" s="59">
        <f>IFERROR(ROUND(IF(I13=0,0,J13/I13/IF(J15&lt;&gt;0,J15,100)*10000),1),0)</f>
        <v>106.3</v>
      </c>
      <c r="K14" s="58">
        <v>104.7</v>
      </c>
      <c r="L14" s="58">
        <f t="shared" ref="L14:L15" si="6">IF(AG14="","",AG14)</f>
        <v>104</v>
      </c>
      <c r="M14" s="58">
        <v>103.6</v>
      </c>
      <c r="N14" s="41"/>
      <c r="O14" s="41"/>
      <c r="P14" s="41"/>
      <c r="Q14" s="41"/>
      <c r="R14" s="41"/>
      <c r="S14" s="41"/>
      <c r="T14" s="41"/>
      <c r="U14" s="41"/>
      <c r="AB14" s="54">
        <v>108.9</v>
      </c>
      <c r="AC14" s="54">
        <v>104.5</v>
      </c>
      <c r="AD14" s="54">
        <v>108.9</v>
      </c>
      <c r="AE14" s="54">
        <v>103.7</v>
      </c>
      <c r="AF14" s="54">
        <v>103.9</v>
      </c>
      <c r="AG14" s="54">
        <v>104</v>
      </c>
    </row>
    <row r="15" spans="1:33" s="20" customFormat="1" ht="15.75">
      <c r="A15" s="21">
        <v>700050</v>
      </c>
      <c r="B15" s="21">
        <f t="shared" si="1"/>
        <v>706102020</v>
      </c>
      <c r="C15" s="21">
        <v>102020</v>
      </c>
      <c r="D15" s="21"/>
      <c r="E15" s="33" t="s">
        <v>80</v>
      </c>
      <c r="F15" s="32" t="s">
        <v>77</v>
      </c>
      <c r="G15" s="58">
        <f>IF(AB15="","",AB15)</f>
        <v>105.3</v>
      </c>
      <c r="H15" s="58">
        <v>113.6</v>
      </c>
      <c r="I15" s="58">
        <v>109.5</v>
      </c>
      <c r="J15" s="58">
        <v>106.6</v>
      </c>
      <c r="K15" s="58">
        <v>104.7</v>
      </c>
      <c r="L15" s="58">
        <f t="shared" si="6"/>
        <v>104</v>
      </c>
      <c r="M15" s="36">
        <v>104</v>
      </c>
      <c r="N15" s="41"/>
      <c r="O15" s="41"/>
      <c r="P15" s="41"/>
      <c r="Q15" s="41"/>
      <c r="R15" s="41"/>
      <c r="S15" s="41"/>
      <c r="T15" s="41"/>
      <c r="U15" s="41"/>
      <c r="AB15" s="54">
        <v>105.3</v>
      </c>
      <c r="AC15" s="54">
        <v>113.4</v>
      </c>
      <c r="AD15" s="54">
        <v>105.2</v>
      </c>
      <c r="AE15" s="54">
        <v>104.9</v>
      </c>
      <c r="AF15" s="54">
        <v>104.6</v>
      </c>
      <c r="AG15" s="54">
        <v>104</v>
      </c>
    </row>
    <row r="16" spans="1:33" s="20" customFormat="1" ht="15">
      <c r="A16" s="21">
        <v>700060</v>
      </c>
      <c r="B16" s="11"/>
      <c r="C16" s="11"/>
      <c r="D16" s="11"/>
      <c r="N16" s="41"/>
      <c r="O16" s="41"/>
      <c r="P16" s="41"/>
      <c r="Q16" s="41"/>
      <c r="R16" s="41"/>
      <c r="S16" s="41"/>
      <c r="T16" s="41"/>
      <c r="U16" s="41"/>
    </row>
    <row r="17" spans="1:21" s="20" customFormat="1" ht="15">
      <c r="A17" s="21">
        <v>700070</v>
      </c>
      <c r="B17" s="11"/>
      <c r="C17" s="11"/>
      <c r="D17" s="11"/>
      <c r="E17" s="22" t="s">
        <v>86</v>
      </c>
      <c r="F17" s="29"/>
      <c r="G17" s="29"/>
      <c r="H17" s="29"/>
      <c r="I17" s="29"/>
      <c r="J17" s="29"/>
      <c r="K17" s="29"/>
      <c r="L17" s="29"/>
      <c r="M17" s="1"/>
      <c r="N17" s="41"/>
      <c r="O17" s="41"/>
      <c r="P17" s="41"/>
      <c r="Q17" s="41"/>
      <c r="R17" s="41"/>
      <c r="S17" s="41"/>
      <c r="T17" s="41"/>
      <c r="U17" s="41"/>
    </row>
    <row r="18" spans="1:21" s="20" customFormat="1" ht="15">
      <c r="A18" s="21">
        <v>700080</v>
      </c>
      <c r="B18" s="11"/>
      <c r="C18" s="11"/>
      <c r="D18" s="11"/>
      <c r="E18" s="22" t="s">
        <v>7</v>
      </c>
      <c r="F18" s="22" t="s">
        <v>93</v>
      </c>
      <c r="G18" s="30"/>
      <c r="H18" s="30"/>
      <c r="I18" s="30"/>
      <c r="J18" s="30"/>
      <c r="K18" s="30"/>
      <c r="L18" s="22" t="s">
        <v>95</v>
      </c>
      <c r="M18" s="1"/>
      <c r="N18" s="41"/>
      <c r="O18" s="41"/>
      <c r="P18" s="41"/>
      <c r="Q18" s="41"/>
      <c r="R18" s="41"/>
      <c r="S18" s="41"/>
      <c r="T18" s="41"/>
      <c r="U18" s="41"/>
    </row>
    <row r="19" spans="1:21" s="20" customFormat="1" ht="15">
      <c r="A19" s="21">
        <v>700090</v>
      </c>
      <c r="B19" s="11"/>
      <c r="C19" s="11"/>
      <c r="D19" s="11"/>
      <c r="E19" s="22" t="s">
        <v>66</v>
      </c>
      <c r="F19" s="60" t="s">
        <v>94</v>
      </c>
      <c r="G19" s="30"/>
      <c r="H19" s="30"/>
      <c r="I19" s="30"/>
      <c r="J19" s="30"/>
      <c r="K19" s="30"/>
      <c r="L19" s="30"/>
      <c r="M19" s="1"/>
      <c r="N19" s="41"/>
      <c r="O19" s="41"/>
      <c r="P19" s="41"/>
      <c r="Q19" s="41"/>
      <c r="R19" s="41"/>
      <c r="S19" s="41"/>
      <c r="T19" s="41"/>
      <c r="U19" s="41"/>
    </row>
    <row r="20" spans="1:21" s="20" customFormat="1" ht="15">
      <c r="A20" s="21">
        <v>700100</v>
      </c>
      <c r="B20" s="11"/>
      <c r="C20" s="11"/>
      <c r="D20" s="11"/>
      <c r="E20" s="22"/>
      <c r="F20" s="22"/>
      <c r="G20" s="22"/>
      <c r="H20" s="22"/>
      <c r="I20" s="22"/>
      <c r="J20" s="22"/>
      <c r="K20" s="22"/>
      <c r="L20" s="22"/>
      <c r="M20" s="1"/>
      <c r="N20" s="41"/>
      <c r="O20" s="41"/>
      <c r="P20" s="41"/>
      <c r="Q20" s="41"/>
      <c r="R20" s="41"/>
      <c r="S20" s="41"/>
      <c r="T20" s="41"/>
      <c r="U20" s="41"/>
    </row>
    <row r="21" spans="1:21" s="20" customFormat="1" ht="15">
      <c r="A21" s="21">
        <v>700110</v>
      </c>
      <c r="B21" s="11"/>
      <c r="C21" s="11"/>
      <c r="D21" s="11"/>
      <c r="E21" s="22" t="s">
        <v>8</v>
      </c>
      <c r="F21" s="22"/>
      <c r="G21" s="22"/>
      <c r="H21" s="22"/>
      <c r="I21" s="22"/>
      <c r="J21" s="22"/>
      <c r="K21" s="22"/>
      <c r="L21" s="22"/>
      <c r="M21" s="1"/>
      <c r="N21" s="41"/>
      <c r="O21" s="41"/>
      <c r="P21" s="41"/>
      <c r="Q21" s="41"/>
      <c r="R21" s="41"/>
      <c r="S21" s="41"/>
      <c r="T21" s="41"/>
      <c r="U21" s="41"/>
    </row>
    <row r="22" spans="1:21" s="20" customFormat="1" ht="15">
      <c r="A22" s="21">
        <v>700120</v>
      </c>
      <c r="B22" s="11"/>
      <c r="C22" s="11"/>
      <c r="D22" s="11"/>
      <c r="E22" s="22" t="s">
        <v>7</v>
      </c>
      <c r="F22" s="22" t="s">
        <v>91</v>
      </c>
      <c r="G22" s="22"/>
      <c r="H22" s="22"/>
      <c r="I22" s="22"/>
      <c r="J22" s="23" t="s">
        <v>9</v>
      </c>
      <c r="K22" s="22" t="s">
        <v>10</v>
      </c>
      <c r="L22" s="22" t="s">
        <v>92</v>
      </c>
      <c r="M22" s="1"/>
      <c r="N22" s="41"/>
      <c r="O22" s="41"/>
      <c r="P22" s="41"/>
      <c r="Q22" s="41"/>
      <c r="R22" s="41"/>
      <c r="S22" s="41"/>
      <c r="T22" s="41"/>
      <c r="U22" s="41"/>
    </row>
    <row r="23" spans="1:21" s="20" customFormat="1">
      <c r="A23" s="11"/>
      <c r="B23" s="11"/>
      <c r="C23" s="11"/>
      <c r="D23" s="11"/>
      <c r="E23" s="1"/>
      <c r="F23" s="1"/>
      <c r="G23" s="1"/>
      <c r="H23" s="1"/>
      <c r="I23" s="1"/>
      <c r="J23" s="1"/>
      <c r="K23" s="1"/>
      <c r="L23" s="1"/>
      <c r="M23" s="1"/>
      <c r="N23" s="41"/>
      <c r="O23" s="41"/>
      <c r="P23" s="41"/>
      <c r="Q23" s="41"/>
      <c r="R23" s="41"/>
      <c r="S23" s="41"/>
      <c r="T23" s="41"/>
      <c r="U23" s="41"/>
    </row>
    <row r="24" spans="1:21" s="41" customFormat="1"/>
    <row r="25" spans="1:21" s="41" customFormat="1"/>
    <row r="26" spans="1:21" s="41" customFormat="1"/>
    <row r="27" spans="1:21" s="41" customFormat="1"/>
    <row r="28" spans="1:21" s="41" customFormat="1"/>
    <row r="29" spans="1:21" s="41" customFormat="1"/>
    <row r="30" spans="1:21" s="41" customFormat="1"/>
    <row r="31" spans="1:21" s="41" customFormat="1"/>
    <row r="32" spans="1:21" s="41" customFormat="1"/>
    <row r="33" s="41" customFormat="1"/>
    <row r="34" s="41" customFormat="1"/>
    <row r="35" s="41" customFormat="1"/>
    <row r="36" s="41" customFormat="1"/>
    <row r="37" s="41" customFormat="1"/>
    <row r="38" s="41" customFormat="1"/>
    <row r="39" s="41" customFormat="1"/>
    <row r="40" s="41" customFormat="1"/>
    <row r="41" s="41" customFormat="1"/>
    <row r="42" s="41" customFormat="1"/>
    <row r="43" s="41" customFormat="1"/>
    <row r="44" s="41" customFormat="1"/>
    <row r="45" s="41" customFormat="1"/>
    <row r="46" s="41" customFormat="1"/>
    <row r="47" s="41" customFormat="1"/>
    <row r="48" s="41" customFormat="1"/>
    <row r="49" s="41" customFormat="1"/>
    <row r="50" s="41" customFormat="1"/>
    <row r="51" s="41" customFormat="1"/>
    <row r="52" s="41" customFormat="1"/>
    <row r="53" s="41" customFormat="1"/>
    <row r="54" s="41" customFormat="1"/>
    <row r="55" s="41" customFormat="1"/>
    <row r="56" s="41" customFormat="1"/>
    <row r="57" s="41" customFormat="1"/>
    <row r="58" s="41" customFormat="1"/>
    <row r="59" s="41" customFormat="1"/>
    <row r="60" s="41" customFormat="1"/>
    <row r="61" s="41" customFormat="1"/>
    <row r="62" s="41" customFormat="1"/>
    <row r="63" s="41" customFormat="1"/>
    <row r="64" s="41" customFormat="1"/>
    <row r="65" spans="1:17" s="41" customFormat="1"/>
    <row r="66" spans="1:17" s="41" customFormat="1"/>
    <row r="67" spans="1:17" s="20" customFormat="1">
      <c r="A67" s="11"/>
      <c r="B67" s="11"/>
      <c r="C67" s="11"/>
      <c r="D67" s="11"/>
      <c r="E67" s="1"/>
      <c r="F67" s="1"/>
      <c r="G67" s="1"/>
      <c r="H67" s="1"/>
      <c r="I67" s="1"/>
      <c r="J67" s="1"/>
      <c r="K67" s="1"/>
      <c r="L67" s="1"/>
      <c r="M67" s="1"/>
      <c r="N67" s="1"/>
      <c r="O67" s="11"/>
      <c r="P67" s="11"/>
      <c r="Q67" s="11"/>
    </row>
    <row r="68" spans="1:17" s="20" customFormat="1">
      <c r="A68" s="11"/>
      <c r="B68" s="11"/>
      <c r="C68" s="11"/>
      <c r="D68" s="11"/>
      <c r="E68" s="1"/>
      <c r="F68" s="1"/>
      <c r="G68" s="1"/>
      <c r="H68" s="1"/>
      <c r="I68" s="1"/>
      <c r="J68" s="1"/>
      <c r="K68" s="1"/>
      <c r="L68" s="1"/>
      <c r="M68" s="1"/>
      <c r="N68" s="1"/>
      <c r="O68" s="11"/>
      <c r="P68" s="11"/>
      <c r="Q68" s="11"/>
    </row>
    <row r="69" spans="1:17" s="20" customFormat="1">
      <c r="A69" s="11"/>
      <c r="B69" s="11"/>
      <c r="C69" s="11"/>
      <c r="D69" s="11"/>
      <c r="E69" s="1"/>
      <c r="F69" s="1"/>
      <c r="G69" s="1"/>
      <c r="H69" s="1"/>
      <c r="I69" s="1"/>
      <c r="J69" s="1"/>
      <c r="K69" s="1"/>
      <c r="L69" s="1"/>
      <c r="M69" s="1"/>
      <c r="N69" s="1"/>
      <c r="O69" s="11"/>
      <c r="P69" s="11"/>
      <c r="Q69" s="11"/>
    </row>
    <row r="70" spans="1:17" s="20" customFormat="1">
      <c r="A70" s="11"/>
      <c r="B70" s="11"/>
      <c r="C70" s="11"/>
      <c r="D70" s="11"/>
      <c r="E70" s="1"/>
      <c r="F70" s="1"/>
      <c r="G70" s="1"/>
      <c r="H70" s="1"/>
      <c r="I70" s="1"/>
      <c r="J70" s="1"/>
      <c r="K70" s="1"/>
      <c r="L70" s="1"/>
      <c r="M70" s="1"/>
      <c r="N70" s="1"/>
      <c r="O70" s="11"/>
      <c r="P70" s="11"/>
      <c r="Q70" s="11"/>
    </row>
    <row r="71" spans="1:17" s="20" customFormat="1">
      <c r="A71" s="11"/>
      <c r="B71" s="11"/>
      <c r="C71" s="11"/>
      <c r="D71" s="11"/>
      <c r="E71" s="1"/>
      <c r="F71" s="1"/>
      <c r="G71" s="1"/>
      <c r="H71" s="1"/>
      <c r="I71" s="1"/>
      <c r="J71" s="1"/>
      <c r="K71" s="1"/>
      <c r="L71" s="1"/>
      <c r="M71" s="1"/>
      <c r="N71" s="1"/>
      <c r="O71" s="11"/>
      <c r="P71" s="11"/>
      <c r="Q71" s="11"/>
    </row>
    <row r="72" spans="1:17" s="20" customFormat="1">
      <c r="A72" s="11"/>
      <c r="B72" s="11"/>
      <c r="C72" s="11"/>
      <c r="D72" s="11"/>
      <c r="E72" s="1"/>
      <c r="F72" s="1"/>
      <c r="G72" s="1"/>
      <c r="H72" s="1"/>
      <c r="I72" s="1"/>
      <c r="J72" s="1"/>
      <c r="K72" s="1"/>
      <c r="L72" s="1"/>
      <c r="M72" s="1"/>
      <c r="N72" s="1"/>
      <c r="O72" s="11"/>
      <c r="P72" s="11"/>
      <c r="Q72" s="11"/>
    </row>
    <row r="73" spans="1:17" s="20" customFormat="1">
      <c r="A73" s="11"/>
      <c r="B73" s="11"/>
      <c r="C73" s="11"/>
      <c r="D73" s="11"/>
      <c r="E73" s="1"/>
      <c r="F73" s="1"/>
      <c r="G73" s="1"/>
      <c r="H73" s="1"/>
      <c r="I73" s="1"/>
      <c r="J73" s="1"/>
      <c r="K73" s="1"/>
      <c r="L73" s="1"/>
      <c r="M73" s="1"/>
      <c r="N73" s="1"/>
      <c r="O73" s="11"/>
      <c r="P73" s="11"/>
      <c r="Q73" s="11"/>
    </row>
    <row r="74" spans="1:17" s="20" customFormat="1">
      <c r="A74" s="11"/>
      <c r="B74" s="11"/>
      <c r="C74" s="11"/>
      <c r="D74" s="11"/>
      <c r="E74" s="1"/>
      <c r="F74" s="1"/>
      <c r="G74" s="1"/>
      <c r="H74" s="1"/>
      <c r="I74" s="1"/>
      <c r="J74" s="1"/>
      <c r="K74" s="1"/>
      <c r="L74" s="1"/>
      <c r="M74" s="1"/>
      <c r="N74" s="1"/>
      <c r="O74" s="11"/>
      <c r="P74" s="11"/>
      <c r="Q74" s="11"/>
    </row>
    <row r="75" spans="1:17" s="20" customFormat="1">
      <c r="A75" s="11"/>
      <c r="B75" s="11"/>
      <c r="C75" s="11"/>
      <c r="D75" s="11"/>
      <c r="E75" s="1"/>
      <c r="F75" s="1"/>
      <c r="G75" s="1"/>
      <c r="H75" s="1"/>
      <c r="I75" s="1"/>
      <c r="J75" s="1"/>
      <c r="K75" s="1"/>
      <c r="L75" s="1"/>
      <c r="M75" s="1"/>
      <c r="N75" s="1"/>
      <c r="O75" s="11"/>
      <c r="P75" s="11"/>
      <c r="Q75" s="11"/>
    </row>
    <row r="76" spans="1:17" s="20" customFormat="1">
      <c r="A76" s="11"/>
      <c r="B76" s="11"/>
      <c r="C76" s="11"/>
      <c r="D76" s="11"/>
      <c r="E76" s="1"/>
      <c r="F76" s="1"/>
      <c r="G76" s="1"/>
      <c r="H76" s="1"/>
      <c r="I76" s="1"/>
      <c r="J76" s="1"/>
      <c r="K76" s="1"/>
      <c r="L76" s="1"/>
      <c r="M76" s="1"/>
      <c r="N76" s="1"/>
      <c r="O76" s="11"/>
      <c r="P76" s="11"/>
      <c r="Q76" s="11"/>
    </row>
    <row r="77" spans="1:17" s="20" customFormat="1">
      <c r="A77" s="11"/>
      <c r="B77" s="11"/>
      <c r="C77" s="11"/>
      <c r="D77" s="11"/>
      <c r="E77" s="1"/>
      <c r="F77" s="1"/>
      <c r="G77" s="1"/>
      <c r="H77" s="1"/>
      <c r="I77" s="1"/>
      <c r="J77" s="1"/>
      <c r="K77" s="1"/>
      <c r="L77" s="1"/>
      <c r="M77" s="1"/>
      <c r="N77" s="1"/>
      <c r="O77" s="11"/>
      <c r="P77" s="11"/>
      <c r="Q77" s="11"/>
    </row>
    <row r="78" spans="1:17" s="20" customFormat="1">
      <c r="A78" s="11"/>
      <c r="B78" s="11"/>
      <c r="C78" s="11"/>
      <c r="D78" s="11"/>
      <c r="E78" s="1"/>
      <c r="F78" s="1"/>
      <c r="G78" s="1"/>
      <c r="H78" s="1"/>
      <c r="I78" s="1"/>
      <c r="J78" s="1"/>
      <c r="K78" s="1"/>
      <c r="L78" s="1"/>
      <c r="M78" s="1"/>
      <c r="N78" s="1"/>
      <c r="O78" s="11"/>
      <c r="P78" s="11"/>
      <c r="Q78" s="11"/>
    </row>
    <row r="79" spans="1:17" s="20" customFormat="1">
      <c r="A79" s="11"/>
      <c r="B79" s="11"/>
      <c r="C79" s="11"/>
      <c r="D79" s="11"/>
      <c r="E79" s="1"/>
      <c r="F79" s="1"/>
      <c r="G79" s="1"/>
      <c r="H79" s="1"/>
      <c r="I79" s="1"/>
      <c r="J79" s="1"/>
      <c r="K79" s="1"/>
      <c r="L79" s="1"/>
      <c r="M79" s="1"/>
      <c r="N79" s="1"/>
      <c r="O79" s="11"/>
      <c r="P79" s="11"/>
      <c r="Q79" s="11"/>
    </row>
    <row r="80" spans="1:17" s="20" customFormat="1">
      <c r="A80" s="11"/>
      <c r="B80" s="11"/>
      <c r="C80" s="11"/>
      <c r="D80" s="11"/>
      <c r="E80" s="1"/>
      <c r="F80" s="1"/>
      <c r="G80" s="1"/>
      <c r="H80" s="1"/>
      <c r="I80" s="1"/>
      <c r="J80" s="1"/>
      <c r="K80" s="1"/>
      <c r="L80" s="1"/>
      <c r="M80" s="1"/>
      <c r="N80" s="1"/>
      <c r="O80" s="11"/>
      <c r="P80" s="11"/>
      <c r="Q80" s="11"/>
    </row>
    <row r="81" spans="1:17" s="20" customFormat="1">
      <c r="A81" s="11"/>
      <c r="B81" s="11"/>
      <c r="C81" s="11"/>
      <c r="D81" s="11"/>
      <c r="E81" s="1"/>
      <c r="F81" s="1"/>
      <c r="G81" s="1"/>
      <c r="H81" s="1"/>
      <c r="I81" s="1"/>
      <c r="J81" s="1"/>
      <c r="K81" s="1"/>
      <c r="L81" s="1"/>
      <c r="M81" s="1"/>
      <c r="N81" s="1"/>
      <c r="O81" s="11"/>
      <c r="P81" s="11"/>
      <c r="Q81" s="11"/>
    </row>
    <row r="82" spans="1:17" s="20" customFormat="1">
      <c r="A82" s="11"/>
      <c r="B82" s="11"/>
      <c r="C82" s="11"/>
      <c r="D82" s="11"/>
      <c r="E82" s="1"/>
      <c r="F82" s="1"/>
      <c r="G82" s="1"/>
      <c r="H82" s="1"/>
      <c r="I82" s="1"/>
      <c r="J82" s="1"/>
      <c r="K82" s="1"/>
      <c r="L82" s="1"/>
      <c r="M82" s="1"/>
      <c r="N82" s="1"/>
      <c r="O82" s="11"/>
      <c r="P82" s="11"/>
      <c r="Q82" s="11"/>
    </row>
    <row r="83" spans="1:17" s="20" customFormat="1">
      <c r="A83" s="11"/>
      <c r="B83" s="11"/>
      <c r="C83" s="11"/>
      <c r="D83" s="11"/>
      <c r="E83" s="1"/>
      <c r="F83" s="1"/>
      <c r="G83" s="1"/>
      <c r="H83" s="1"/>
      <c r="I83" s="1"/>
      <c r="J83" s="1"/>
      <c r="K83" s="1"/>
      <c r="L83" s="1"/>
      <c r="M83" s="1"/>
      <c r="N83" s="1"/>
      <c r="O83" s="11"/>
      <c r="P83" s="11"/>
      <c r="Q83" s="11"/>
    </row>
    <row r="84" spans="1:17" s="20" customFormat="1">
      <c r="A84" s="11"/>
      <c r="B84" s="11"/>
      <c r="C84" s="11"/>
      <c r="D84" s="11"/>
      <c r="E84" s="1"/>
      <c r="F84" s="1"/>
      <c r="G84" s="1"/>
      <c r="H84" s="1"/>
      <c r="I84" s="1"/>
      <c r="J84" s="1"/>
      <c r="K84" s="1"/>
      <c r="L84" s="1"/>
      <c r="M84" s="1"/>
      <c r="N84" s="1"/>
      <c r="O84" s="11"/>
      <c r="P84" s="11"/>
      <c r="Q84" s="11"/>
    </row>
    <row r="85" spans="1:17" s="20" customFormat="1">
      <c r="A85" s="11"/>
      <c r="B85" s="11"/>
      <c r="C85" s="11"/>
      <c r="D85" s="11"/>
      <c r="E85" s="1"/>
      <c r="F85" s="1"/>
      <c r="G85" s="1"/>
      <c r="H85" s="1"/>
      <c r="I85" s="1"/>
      <c r="J85" s="1"/>
      <c r="K85" s="1"/>
      <c r="L85" s="1"/>
      <c r="M85" s="1"/>
      <c r="N85" s="1"/>
      <c r="O85" s="11"/>
      <c r="P85" s="11"/>
      <c r="Q85" s="11"/>
    </row>
    <row r="86" spans="1:17" s="20" customFormat="1">
      <c r="A86" s="11"/>
      <c r="B86" s="11"/>
      <c r="C86" s="11"/>
      <c r="D86" s="11"/>
      <c r="E86" s="1"/>
      <c r="F86" s="1"/>
      <c r="G86" s="1"/>
      <c r="H86" s="1"/>
      <c r="I86" s="1"/>
      <c r="J86" s="1"/>
      <c r="K86" s="1"/>
      <c r="L86" s="1"/>
      <c r="M86" s="1"/>
      <c r="N86" s="1"/>
      <c r="O86" s="11"/>
      <c r="P86" s="11"/>
      <c r="Q86" s="11"/>
    </row>
    <row r="87" spans="1:17" s="20" customFormat="1">
      <c r="A87" s="11"/>
      <c r="B87" s="11"/>
      <c r="C87" s="11"/>
      <c r="D87" s="11"/>
      <c r="E87" s="1"/>
      <c r="F87" s="1"/>
      <c r="G87" s="1"/>
      <c r="H87" s="1"/>
      <c r="I87" s="1"/>
      <c r="J87" s="1"/>
      <c r="K87" s="1"/>
      <c r="L87" s="1"/>
      <c r="M87" s="1"/>
      <c r="N87" s="1"/>
      <c r="O87" s="11"/>
      <c r="P87" s="11"/>
      <c r="Q87" s="11"/>
    </row>
    <row r="88" spans="1:17" s="20" customFormat="1">
      <c r="A88" s="11"/>
      <c r="B88" s="11"/>
      <c r="C88" s="11"/>
      <c r="D88" s="11"/>
      <c r="E88" s="1"/>
      <c r="F88" s="1"/>
      <c r="G88" s="1"/>
      <c r="H88" s="1"/>
      <c r="I88" s="1"/>
      <c r="J88" s="1"/>
      <c r="K88" s="1"/>
      <c r="L88" s="1"/>
      <c r="M88" s="1"/>
      <c r="N88" s="1"/>
      <c r="O88" s="11"/>
      <c r="P88" s="11"/>
      <c r="Q88" s="11"/>
    </row>
    <row r="89" spans="1:17" s="20" customFormat="1">
      <c r="A89" s="11"/>
      <c r="B89" s="11"/>
      <c r="C89" s="11"/>
      <c r="D89" s="11"/>
      <c r="E89" s="1"/>
      <c r="F89" s="1"/>
      <c r="G89" s="1"/>
      <c r="H89" s="1"/>
      <c r="I89" s="1"/>
      <c r="J89" s="1"/>
      <c r="K89" s="1"/>
      <c r="L89" s="1"/>
      <c r="M89" s="1"/>
      <c r="N89" s="1"/>
      <c r="O89" s="11"/>
      <c r="P89" s="11"/>
      <c r="Q89" s="11"/>
    </row>
    <row r="90" spans="1:17" s="20" customFormat="1">
      <c r="A90" s="11"/>
      <c r="B90" s="11"/>
      <c r="C90" s="11"/>
      <c r="D90" s="11"/>
      <c r="E90" s="1"/>
      <c r="F90" s="1"/>
      <c r="G90" s="1"/>
      <c r="H90" s="1"/>
      <c r="I90" s="1"/>
      <c r="J90" s="1"/>
      <c r="K90" s="1"/>
      <c r="L90" s="1"/>
      <c r="M90" s="1"/>
      <c r="N90" s="1"/>
      <c r="O90" s="11"/>
      <c r="P90" s="11"/>
      <c r="Q90" s="11"/>
    </row>
    <row r="91" spans="1:17" s="20" customFormat="1">
      <c r="A91" s="11"/>
      <c r="B91" s="11"/>
      <c r="C91" s="11"/>
      <c r="D91" s="11"/>
      <c r="E91" s="1"/>
      <c r="F91" s="1"/>
      <c r="G91" s="1"/>
      <c r="H91" s="1"/>
      <c r="I91" s="1"/>
      <c r="J91" s="1"/>
      <c r="K91" s="1"/>
      <c r="L91" s="1"/>
      <c r="M91" s="1"/>
      <c r="N91" s="1"/>
      <c r="O91" s="11"/>
      <c r="P91" s="11"/>
      <c r="Q91" s="11"/>
    </row>
    <row r="92" spans="1:17" s="20" customFormat="1">
      <c r="A92" s="11"/>
      <c r="B92" s="11"/>
      <c r="C92" s="11"/>
      <c r="D92" s="11"/>
      <c r="E92" s="1"/>
      <c r="F92" s="1"/>
      <c r="G92" s="1"/>
      <c r="H92" s="1"/>
      <c r="I92" s="1"/>
      <c r="J92" s="1"/>
      <c r="K92" s="1"/>
      <c r="L92" s="1"/>
      <c r="M92" s="1"/>
      <c r="N92" s="1"/>
      <c r="O92" s="11"/>
      <c r="P92" s="11"/>
      <c r="Q92" s="11"/>
    </row>
    <row r="93" spans="1:17" s="20" customFormat="1">
      <c r="A93" s="11"/>
      <c r="B93" s="11"/>
      <c r="C93" s="11"/>
      <c r="D93" s="11"/>
      <c r="E93" s="1"/>
      <c r="F93" s="1"/>
      <c r="G93" s="1"/>
      <c r="H93" s="1"/>
      <c r="I93" s="1"/>
      <c r="J93" s="1"/>
      <c r="K93" s="1"/>
      <c r="L93" s="1"/>
      <c r="M93" s="1"/>
      <c r="N93" s="1"/>
      <c r="O93" s="11"/>
      <c r="P93" s="11"/>
      <c r="Q93" s="11"/>
    </row>
    <row r="94" spans="1:17" s="20" customFormat="1">
      <c r="A94" s="11"/>
      <c r="B94" s="11"/>
      <c r="C94" s="11"/>
      <c r="D94" s="11"/>
      <c r="E94" s="1"/>
      <c r="F94" s="1"/>
      <c r="G94" s="1"/>
      <c r="H94" s="1"/>
      <c r="I94" s="1"/>
      <c r="J94" s="1"/>
      <c r="K94" s="1"/>
      <c r="L94" s="1"/>
      <c r="M94" s="1"/>
      <c r="N94" s="1"/>
      <c r="O94" s="11"/>
      <c r="P94" s="11"/>
      <c r="Q94" s="11"/>
    </row>
    <row r="95" spans="1:17" s="20" customFormat="1">
      <c r="A95" s="11"/>
      <c r="B95" s="11"/>
      <c r="C95" s="11"/>
      <c r="D95" s="11"/>
      <c r="E95" s="1"/>
      <c r="F95" s="1"/>
      <c r="G95" s="1"/>
      <c r="H95" s="1"/>
      <c r="I95" s="1"/>
      <c r="J95" s="1"/>
      <c r="K95" s="1"/>
      <c r="L95" s="1"/>
      <c r="M95" s="1"/>
      <c r="N95" s="1"/>
      <c r="O95" s="11"/>
      <c r="P95" s="11"/>
      <c r="Q95" s="11"/>
    </row>
    <row r="96" spans="1:17" s="20" customFormat="1">
      <c r="A96" s="11"/>
      <c r="B96" s="11"/>
      <c r="C96" s="11"/>
      <c r="D96" s="11"/>
      <c r="E96" s="1"/>
      <c r="F96" s="1"/>
      <c r="G96" s="1"/>
      <c r="H96" s="1"/>
      <c r="I96" s="1"/>
      <c r="J96" s="1"/>
      <c r="K96" s="1"/>
      <c r="L96" s="1"/>
      <c r="M96" s="1"/>
      <c r="N96" s="1"/>
      <c r="O96" s="11"/>
      <c r="P96" s="11"/>
      <c r="Q96" s="11"/>
    </row>
    <row r="97" spans="1:17" s="20" customFormat="1">
      <c r="A97" s="11"/>
      <c r="B97" s="11"/>
      <c r="C97" s="11"/>
      <c r="D97" s="11"/>
      <c r="E97" s="1"/>
      <c r="F97" s="1"/>
      <c r="G97" s="1"/>
      <c r="H97" s="1"/>
      <c r="I97" s="1"/>
      <c r="J97" s="1"/>
      <c r="K97" s="1"/>
      <c r="L97" s="1"/>
      <c r="M97" s="1"/>
      <c r="N97" s="1"/>
      <c r="O97" s="11"/>
      <c r="P97" s="11"/>
      <c r="Q97" s="11"/>
    </row>
    <row r="98" spans="1:17" s="20" customFormat="1">
      <c r="A98" s="11"/>
      <c r="B98" s="11"/>
      <c r="C98" s="11"/>
      <c r="D98" s="11"/>
      <c r="E98" s="1"/>
      <c r="F98" s="1"/>
      <c r="G98" s="1"/>
      <c r="H98" s="1"/>
      <c r="I98" s="1"/>
      <c r="J98" s="1"/>
      <c r="K98" s="1"/>
      <c r="L98" s="1"/>
      <c r="M98" s="1"/>
      <c r="N98" s="1"/>
      <c r="O98" s="11"/>
      <c r="P98" s="11"/>
      <c r="Q98" s="11"/>
    </row>
    <row r="99" spans="1:17" s="20" customFormat="1">
      <c r="A99" s="11"/>
      <c r="B99" s="11"/>
      <c r="C99" s="11"/>
      <c r="D99" s="11"/>
      <c r="E99" s="1"/>
      <c r="F99" s="1"/>
      <c r="G99" s="1"/>
      <c r="H99" s="1"/>
      <c r="I99" s="1"/>
      <c r="J99" s="1"/>
      <c r="K99" s="1"/>
      <c r="L99" s="1"/>
      <c r="M99" s="1"/>
      <c r="N99" s="1"/>
      <c r="O99" s="11"/>
      <c r="P99" s="11"/>
      <c r="Q99" s="11"/>
    </row>
    <row r="100" spans="1:17" s="20" customFormat="1">
      <c r="A100" s="11"/>
      <c r="B100" s="11"/>
      <c r="C100" s="11"/>
      <c r="D100" s="1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1"/>
      <c r="P100" s="11"/>
      <c r="Q100" s="11"/>
    </row>
    <row r="101" spans="1:17" s="20" customFormat="1">
      <c r="A101" s="11"/>
      <c r="B101" s="11"/>
      <c r="C101" s="11"/>
      <c r="D101" s="1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1"/>
      <c r="P101" s="11"/>
      <c r="Q101" s="11"/>
    </row>
    <row r="102" spans="1:17" s="20" customFormat="1">
      <c r="A102" s="11"/>
      <c r="B102" s="11"/>
      <c r="C102" s="11"/>
      <c r="D102" s="1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1"/>
      <c r="P102" s="11"/>
      <c r="Q102" s="11"/>
    </row>
    <row r="103" spans="1:17" s="20" customFormat="1">
      <c r="A103" s="11"/>
      <c r="B103" s="11"/>
      <c r="C103" s="11"/>
      <c r="D103" s="1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1"/>
      <c r="P103" s="11"/>
      <c r="Q103" s="11"/>
    </row>
    <row r="104" spans="1:17" s="20" customFormat="1">
      <c r="A104" s="11"/>
      <c r="B104" s="11"/>
      <c r="C104" s="11"/>
      <c r="D104" s="1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1"/>
      <c r="P104" s="11"/>
      <c r="Q104" s="11"/>
    </row>
    <row r="105" spans="1:17" s="20" customFormat="1">
      <c r="A105" s="11"/>
      <c r="B105" s="11"/>
      <c r="C105" s="11"/>
      <c r="D105" s="1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1"/>
      <c r="P105" s="11"/>
      <c r="Q105" s="11"/>
    </row>
    <row r="106" spans="1:17" s="20" customFormat="1">
      <c r="A106" s="11"/>
      <c r="B106" s="11"/>
      <c r="C106" s="11"/>
      <c r="D106" s="1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1"/>
      <c r="P106" s="11"/>
      <c r="Q106" s="11"/>
    </row>
    <row r="107" spans="1:17" s="20" customFormat="1">
      <c r="A107" s="11"/>
      <c r="B107" s="11"/>
      <c r="C107" s="11"/>
      <c r="D107" s="1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1"/>
      <c r="P107" s="11"/>
      <c r="Q107" s="11"/>
    </row>
    <row r="108" spans="1:17" s="20" customFormat="1">
      <c r="A108" s="11"/>
      <c r="B108" s="11"/>
      <c r="C108" s="11"/>
      <c r="D108" s="1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1"/>
      <c r="P108" s="11"/>
      <c r="Q108" s="11"/>
    </row>
    <row r="109" spans="1:17" s="20" customFormat="1">
      <c r="A109" s="11"/>
      <c r="B109" s="11"/>
      <c r="C109" s="11"/>
      <c r="D109" s="1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1"/>
      <c r="P109" s="11"/>
      <c r="Q109" s="11"/>
    </row>
    <row r="110" spans="1:17" s="20" customFormat="1">
      <c r="A110" s="11"/>
      <c r="B110" s="11"/>
      <c r="C110" s="11"/>
      <c r="D110" s="1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1"/>
      <c r="P110" s="11"/>
      <c r="Q110" s="11"/>
    </row>
    <row r="111" spans="1:17" s="20" customFormat="1">
      <c r="A111" s="11"/>
      <c r="B111" s="11"/>
      <c r="C111" s="11"/>
      <c r="D111" s="1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1"/>
      <c r="P111" s="11"/>
      <c r="Q111" s="11"/>
    </row>
    <row r="112" spans="1:17" s="20" customFormat="1">
      <c r="A112" s="11"/>
      <c r="B112" s="11"/>
      <c r="C112" s="11"/>
      <c r="D112" s="1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1"/>
      <c r="P112" s="11"/>
      <c r="Q112" s="11"/>
    </row>
    <row r="113" spans="1:17" s="20" customFormat="1">
      <c r="A113" s="11"/>
      <c r="B113" s="11"/>
      <c r="C113" s="11"/>
      <c r="D113" s="1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1"/>
      <c r="P113" s="11"/>
      <c r="Q113" s="11"/>
    </row>
    <row r="114" spans="1:17" s="20" customFormat="1">
      <c r="A114" s="11"/>
      <c r="B114" s="11"/>
      <c r="C114" s="11"/>
      <c r="D114" s="1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1"/>
      <c r="P114" s="11"/>
      <c r="Q114" s="11"/>
    </row>
    <row r="115" spans="1:17" s="20" customFormat="1">
      <c r="A115" s="11"/>
      <c r="B115" s="11"/>
      <c r="C115" s="11"/>
      <c r="D115" s="1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1"/>
      <c r="P115" s="11"/>
      <c r="Q115" s="11"/>
    </row>
    <row r="116" spans="1:17" s="20" customFormat="1">
      <c r="A116" s="11"/>
      <c r="B116" s="11"/>
      <c r="C116" s="11"/>
      <c r="D116" s="1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1"/>
      <c r="P116" s="11"/>
      <c r="Q116" s="11"/>
    </row>
    <row r="117" spans="1:17" s="20" customFormat="1">
      <c r="A117" s="11"/>
      <c r="B117" s="11"/>
      <c r="C117" s="11"/>
      <c r="D117" s="1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1"/>
      <c r="P117" s="11"/>
      <c r="Q117" s="11"/>
    </row>
    <row r="118" spans="1:17" s="20" customFormat="1">
      <c r="A118" s="11"/>
      <c r="B118" s="11"/>
      <c r="C118" s="11"/>
      <c r="D118" s="1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1"/>
      <c r="P118" s="11"/>
      <c r="Q118" s="11"/>
    </row>
    <row r="119" spans="1:17" s="20" customFormat="1">
      <c r="A119" s="11"/>
      <c r="B119" s="11"/>
      <c r="C119" s="11"/>
      <c r="D119" s="1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1"/>
      <c r="P119" s="11"/>
      <c r="Q119" s="11"/>
    </row>
    <row r="120" spans="1:17" s="20" customFormat="1">
      <c r="A120" s="11"/>
      <c r="B120" s="11"/>
      <c r="C120" s="11"/>
      <c r="D120" s="1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1"/>
      <c r="P120" s="11"/>
      <c r="Q120" s="11"/>
    </row>
    <row r="121" spans="1:17" s="20" customFormat="1">
      <c r="A121" s="11"/>
      <c r="B121" s="11"/>
      <c r="C121" s="11"/>
      <c r="D121" s="1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1"/>
      <c r="P121" s="11"/>
      <c r="Q121" s="11"/>
    </row>
    <row r="122" spans="1:17" s="20" customFormat="1">
      <c r="A122" s="11"/>
      <c r="B122" s="11"/>
      <c r="C122" s="11"/>
      <c r="D122" s="1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1"/>
      <c r="P122" s="11"/>
      <c r="Q122" s="11"/>
    </row>
    <row r="123" spans="1:17" s="20" customFormat="1">
      <c r="A123" s="11"/>
      <c r="B123" s="11"/>
      <c r="C123" s="11"/>
      <c r="D123" s="1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1"/>
      <c r="P123" s="11"/>
      <c r="Q123" s="11"/>
    </row>
    <row r="124" spans="1:17" s="20" customFormat="1">
      <c r="A124" s="11"/>
      <c r="B124" s="11"/>
      <c r="C124" s="11"/>
      <c r="D124" s="1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1"/>
      <c r="P124" s="11"/>
      <c r="Q124" s="11"/>
    </row>
    <row r="125" spans="1:17" s="20" customFormat="1">
      <c r="A125" s="11"/>
      <c r="B125" s="11"/>
      <c r="C125" s="11"/>
      <c r="D125" s="1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1"/>
      <c r="P125" s="11"/>
      <c r="Q125" s="11"/>
    </row>
    <row r="126" spans="1:17" s="20" customFormat="1">
      <c r="A126" s="11"/>
      <c r="B126" s="11"/>
      <c r="C126" s="11"/>
      <c r="D126" s="1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1"/>
      <c r="P126" s="11"/>
      <c r="Q126" s="11"/>
    </row>
    <row r="127" spans="1:17" s="20" customFormat="1">
      <c r="A127" s="11"/>
      <c r="B127" s="11"/>
      <c r="C127" s="11"/>
      <c r="D127" s="1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1"/>
      <c r="P127" s="11"/>
      <c r="Q127" s="11"/>
    </row>
    <row r="128" spans="1:17" s="20" customFormat="1">
      <c r="A128" s="11"/>
      <c r="B128" s="11"/>
      <c r="C128" s="11"/>
      <c r="D128" s="1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1"/>
      <c r="P128" s="11"/>
      <c r="Q128" s="11"/>
    </row>
    <row r="129" spans="1:17" s="20" customFormat="1">
      <c r="A129" s="11"/>
      <c r="B129" s="11"/>
      <c r="C129" s="11"/>
      <c r="D129" s="1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1"/>
      <c r="P129" s="11"/>
      <c r="Q129" s="11"/>
    </row>
    <row r="130" spans="1:17" s="20" customFormat="1">
      <c r="A130" s="11"/>
      <c r="B130" s="11"/>
      <c r="C130" s="11"/>
      <c r="D130" s="1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1"/>
      <c r="P130" s="11"/>
      <c r="Q130" s="11"/>
    </row>
    <row r="131" spans="1:17" s="20" customFormat="1">
      <c r="A131" s="11"/>
      <c r="B131" s="11"/>
      <c r="C131" s="11"/>
      <c r="D131" s="1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1"/>
      <c r="P131" s="11"/>
      <c r="Q131" s="11"/>
    </row>
    <row r="132" spans="1:17" s="20" customFormat="1">
      <c r="A132" s="11"/>
      <c r="B132" s="11"/>
      <c r="C132" s="11"/>
      <c r="D132" s="1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1"/>
      <c r="P132" s="11"/>
      <c r="Q132" s="11"/>
    </row>
    <row r="133" spans="1:17" s="20" customFormat="1">
      <c r="A133" s="11"/>
      <c r="B133" s="11"/>
      <c r="C133" s="11"/>
      <c r="D133" s="1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1"/>
      <c r="P133" s="11"/>
      <c r="Q133" s="11"/>
    </row>
    <row r="134" spans="1:17" s="20" customFormat="1">
      <c r="A134" s="11"/>
      <c r="B134" s="11"/>
      <c r="C134" s="11"/>
      <c r="D134" s="1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1"/>
      <c r="P134" s="11"/>
      <c r="Q134" s="11"/>
    </row>
    <row r="135" spans="1:17" s="20" customFormat="1">
      <c r="A135" s="11"/>
      <c r="B135" s="11"/>
      <c r="C135" s="11"/>
      <c r="D135" s="1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1"/>
      <c r="P135" s="11"/>
      <c r="Q135" s="11"/>
    </row>
    <row r="136" spans="1:17" s="20" customFormat="1">
      <c r="A136" s="11"/>
      <c r="B136" s="11"/>
      <c r="C136" s="11"/>
      <c r="D136" s="1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1"/>
      <c r="P136" s="11"/>
      <c r="Q136" s="11"/>
    </row>
    <row r="137" spans="1:17" s="20" customFormat="1">
      <c r="A137" s="11"/>
      <c r="B137" s="11"/>
      <c r="C137" s="11"/>
      <c r="D137" s="1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1"/>
      <c r="P137" s="11"/>
      <c r="Q137" s="11"/>
    </row>
    <row r="138" spans="1:17" s="20" customFormat="1">
      <c r="A138" s="11"/>
      <c r="B138" s="11"/>
      <c r="C138" s="11"/>
      <c r="D138" s="1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1"/>
      <c r="P138" s="11"/>
      <c r="Q138" s="11"/>
    </row>
    <row r="139" spans="1:17" s="20" customFormat="1">
      <c r="A139" s="11"/>
      <c r="B139" s="11"/>
      <c r="C139" s="11"/>
      <c r="D139" s="1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1"/>
      <c r="P139" s="11"/>
      <c r="Q139" s="11"/>
    </row>
    <row r="140" spans="1:17" s="20" customFormat="1">
      <c r="A140" s="11"/>
      <c r="B140" s="11"/>
      <c r="C140" s="11"/>
      <c r="D140" s="1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1"/>
      <c r="P140" s="11"/>
      <c r="Q140" s="11"/>
    </row>
    <row r="141" spans="1:17" s="20" customFormat="1">
      <c r="A141" s="11"/>
      <c r="B141" s="11"/>
      <c r="C141" s="11"/>
      <c r="D141" s="1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1"/>
      <c r="P141" s="11"/>
      <c r="Q141" s="11"/>
    </row>
    <row r="142" spans="1:17" s="20" customFormat="1">
      <c r="A142" s="11"/>
      <c r="B142" s="11"/>
      <c r="C142" s="11"/>
      <c r="D142" s="1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1"/>
      <c r="P142" s="11"/>
      <c r="Q142" s="11"/>
    </row>
    <row r="143" spans="1:17" s="20" customFormat="1">
      <c r="A143" s="11"/>
      <c r="B143" s="11"/>
      <c r="C143" s="11"/>
      <c r="D143" s="1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1"/>
      <c r="P143" s="11"/>
      <c r="Q143" s="11"/>
    </row>
    <row r="144" spans="1:17" s="20" customFormat="1">
      <c r="A144" s="11"/>
      <c r="B144" s="11"/>
      <c r="C144" s="11"/>
      <c r="D144" s="1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1"/>
      <c r="P144" s="11"/>
      <c r="Q144" s="11"/>
    </row>
    <row r="145" spans="1:17" s="20" customFormat="1">
      <c r="A145" s="11"/>
      <c r="B145" s="11"/>
      <c r="C145" s="11"/>
      <c r="D145" s="1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1"/>
      <c r="P145" s="11"/>
      <c r="Q145" s="11"/>
    </row>
    <row r="146" spans="1:17" s="20" customFormat="1">
      <c r="A146" s="11"/>
      <c r="B146" s="11"/>
      <c r="C146" s="11"/>
      <c r="D146" s="1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1"/>
      <c r="P146" s="11"/>
      <c r="Q146" s="11"/>
    </row>
    <row r="147" spans="1:17" s="20" customFormat="1">
      <c r="A147" s="11"/>
      <c r="B147" s="11"/>
      <c r="C147" s="11"/>
      <c r="D147" s="1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1"/>
      <c r="P147" s="11"/>
      <c r="Q147" s="11"/>
    </row>
    <row r="148" spans="1:17" s="20" customFormat="1">
      <c r="A148" s="11"/>
      <c r="B148" s="11"/>
      <c r="C148" s="11"/>
      <c r="D148" s="1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1"/>
      <c r="P148" s="11"/>
      <c r="Q148" s="11"/>
    </row>
    <row r="149" spans="1:17" s="20" customFormat="1">
      <c r="A149" s="11"/>
      <c r="B149" s="11"/>
      <c r="C149" s="11"/>
      <c r="D149" s="1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1"/>
      <c r="P149" s="11"/>
      <c r="Q149" s="11"/>
    </row>
    <row r="150" spans="1:17" s="20" customFormat="1">
      <c r="A150" s="11"/>
      <c r="B150" s="11"/>
      <c r="C150" s="11"/>
      <c r="D150" s="1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1"/>
      <c r="P150" s="11"/>
      <c r="Q150" s="11"/>
    </row>
    <row r="151" spans="1:17" s="20" customFormat="1">
      <c r="A151" s="11"/>
      <c r="B151" s="11"/>
      <c r="C151" s="11"/>
      <c r="D151" s="1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1"/>
      <c r="P151" s="11"/>
      <c r="Q151" s="11"/>
    </row>
    <row r="152" spans="1:17" s="20" customFormat="1">
      <c r="A152" s="11"/>
      <c r="B152" s="11"/>
      <c r="C152" s="11"/>
      <c r="D152" s="1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1"/>
      <c r="P152" s="11"/>
      <c r="Q152" s="11"/>
    </row>
    <row r="153" spans="1:17" s="20" customFormat="1">
      <c r="A153" s="11"/>
      <c r="B153" s="11"/>
      <c r="C153" s="11"/>
      <c r="D153" s="1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1"/>
      <c r="P153" s="11"/>
      <c r="Q153" s="11"/>
    </row>
    <row r="154" spans="1:17" s="20" customFormat="1">
      <c r="A154" s="11"/>
      <c r="B154" s="11"/>
      <c r="C154" s="11"/>
      <c r="D154" s="1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1"/>
      <c r="P154" s="11"/>
      <c r="Q154" s="11"/>
    </row>
    <row r="155" spans="1:17" s="20" customFormat="1">
      <c r="A155" s="11"/>
      <c r="B155" s="11"/>
      <c r="C155" s="11"/>
      <c r="D155" s="1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1"/>
      <c r="P155" s="11"/>
      <c r="Q155" s="11"/>
    </row>
    <row r="156" spans="1:17" s="20" customFormat="1">
      <c r="A156" s="11"/>
      <c r="B156" s="11"/>
      <c r="C156" s="11"/>
      <c r="D156" s="1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1"/>
      <c r="P156" s="11"/>
      <c r="Q156" s="11"/>
    </row>
    <row r="157" spans="1:17" s="20" customFormat="1">
      <c r="A157" s="11"/>
      <c r="B157" s="11"/>
      <c r="C157" s="11"/>
      <c r="D157" s="1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1"/>
      <c r="P157" s="11"/>
      <c r="Q157" s="11"/>
    </row>
    <row r="158" spans="1:17" s="20" customFormat="1">
      <c r="A158" s="11"/>
      <c r="B158" s="11"/>
      <c r="C158" s="11"/>
      <c r="D158" s="1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1"/>
      <c r="P158" s="11"/>
      <c r="Q158" s="11"/>
    </row>
    <row r="159" spans="1:17" s="20" customFormat="1">
      <c r="A159" s="11"/>
      <c r="B159" s="11"/>
      <c r="C159" s="11"/>
      <c r="D159" s="1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1"/>
      <c r="P159" s="11"/>
      <c r="Q159" s="11"/>
    </row>
    <row r="160" spans="1:17" s="20" customFormat="1">
      <c r="A160" s="11"/>
      <c r="B160" s="11"/>
      <c r="C160" s="11"/>
      <c r="D160" s="1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1"/>
      <c r="P160" s="11"/>
      <c r="Q160" s="11"/>
    </row>
    <row r="161" spans="1:17" s="20" customFormat="1">
      <c r="A161" s="11"/>
      <c r="B161" s="11"/>
      <c r="C161" s="11"/>
      <c r="D161" s="1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1"/>
      <c r="P161" s="11"/>
      <c r="Q161" s="11"/>
    </row>
    <row r="162" spans="1:17" s="20" customFormat="1">
      <c r="A162" s="11"/>
      <c r="B162" s="11"/>
      <c r="C162" s="11"/>
      <c r="D162" s="1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1"/>
      <c r="P162" s="11"/>
      <c r="Q162" s="11"/>
    </row>
    <row r="163" spans="1:17" s="20" customFormat="1">
      <c r="A163" s="11"/>
      <c r="B163" s="11"/>
      <c r="C163" s="11"/>
      <c r="D163" s="1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1"/>
      <c r="P163" s="11"/>
      <c r="Q163" s="11"/>
    </row>
    <row r="164" spans="1:17" s="20" customFormat="1">
      <c r="A164" s="11"/>
      <c r="B164" s="11"/>
      <c r="C164" s="11"/>
      <c r="D164" s="1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1"/>
      <c r="P164" s="11"/>
      <c r="Q164" s="11"/>
    </row>
    <row r="165" spans="1:17" s="20" customFormat="1">
      <c r="A165" s="11"/>
      <c r="B165" s="11"/>
      <c r="C165" s="11"/>
      <c r="D165" s="1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1"/>
      <c r="P165" s="11"/>
      <c r="Q165" s="11"/>
    </row>
    <row r="166" spans="1:17" s="20" customFormat="1">
      <c r="A166" s="11"/>
      <c r="B166" s="11"/>
      <c r="C166" s="11"/>
      <c r="D166" s="1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1"/>
      <c r="P166" s="11"/>
      <c r="Q166" s="11"/>
    </row>
    <row r="167" spans="1:17" s="20" customFormat="1">
      <c r="A167" s="11"/>
      <c r="B167" s="11"/>
      <c r="C167" s="11"/>
      <c r="D167" s="1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1"/>
      <c r="P167" s="11"/>
      <c r="Q167" s="11"/>
    </row>
    <row r="168" spans="1:17" s="20" customFormat="1">
      <c r="A168" s="11"/>
      <c r="B168" s="11"/>
      <c r="C168" s="11"/>
      <c r="D168" s="1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1"/>
      <c r="P168" s="11"/>
      <c r="Q168" s="11"/>
    </row>
    <row r="169" spans="1:17" s="20" customFormat="1">
      <c r="A169" s="11"/>
      <c r="B169" s="11"/>
      <c r="C169" s="11"/>
      <c r="D169" s="1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1"/>
      <c r="P169" s="11"/>
      <c r="Q169" s="11"/>
    </row>
    <row r="170" spans="1:17" s="20" customFormat="1">
      <c r="A170" s="11"/>
      <c r="B170" s="11"/>
      <c r="C170" s="11"/>
      <c r="D170" s="1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1"/>
      <c r="P170" s="11"/>
      <c r="Q170" s="11"/>
    </row>
    <row r="171" spans="1:17" s="20" customFormat="1">
      <c r="A171" s="11"/>
      <c r="B171" s="11"/>
      <c r="C171" s="11"/>
      <c r="D171" s="1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1"/>
      <c r="P171" s="11"/>
      <c r="Q171" s="11"/>
    </row>
    <row r="172" spans="1:17" s="20" customFormat="1">
      <c r="A172" s="11"/>
      <c r="B172" s="11"/>
      <c r="C172" s="11"/>
      <c r="D172" s="1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1"/>
      <c r="P172" s="11"/>
      <c r="Q172" s="11"/>
    </row>
    <row r="173" spans="1:17" s="20" customFormat="1">
      <c r="A173" s="11"/>
      <c r="B173" s="11"/>
      <c r="C173" s="11"/>
      <c r="D173" s="1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1"/>
      <c r="P173" s="11"/>
      <c r="Q173" s="11"/>
    </row>
    <row r="174" spans="1:17" s="20" customFormat="1">
      <c r="A174" s="11"/>
      <c r="B174" s="11"/>
      <c r="C174" s="11"/>
      <c r="D174" s="1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1"/>
      <c r="P174" s="11"/>
      <c r="Q174" s="11"/>
    </row>
    <row r="175" spans="1:17" s="20" customFormat="1">
      <c r="A175" s="11"/>
      <c r="B175" s="11"/>
      <c r="C175" s="11"/>
      <c r="D175" s="1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1"/>
      <c r="P175" s="11"/>
      <c r="Q175" s="11"/>
    </row>
    <row r="176" spans="1:17" s="20" customFormat="1">
      <c r="A176" s="11"/>
      <c r="B176" s="11"/>
      <c r="C176" s="11"/>
      <c r="D176" s="1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1"/>
      <c r="P176" s="11"/>
      <c r="Q176" s="11"/>
    </row>
    <row r="177" spans="1:17" s="20" customFormat="1">
      <c r="A177" s="11"/>
      <c r="B177" s="11"/>
      <c r="C177" s="11"/>
      <c r="D177" s="1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1"/>
      <c r="P177" s="11"/>
      <c r="Q177" s="11"/>
    </row>
    <row r="178" spans="1:17" s="20" customFormat="1">
      <c r="A178" s="11"/>
      <c r="B178" s="11"/>
      <c r="C178" s="11"/>
      <c r="D178" s="1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1"/>
      <c r="P178" s="11"/>
      <c r="Q178" s="11"/>
    </row>
    <row r="179" spans="1:17" s="20" customFormat="1">
      <c r="A179" s="11"/>
      <c r="B179" s="11"/>
      <c r="C179" s="11"/>
      <c r="D179" s="1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1"/>
      <c r="P179" s="11"/>
      <c r="Q179" s="11"/>
    </row>
    <row r="180" spans="1:17" s="20" customFormat="1">
      <c r="A180" s="11"/>
      <c r="B180" s="11"/>
      <c r="C180" s="11"/>
      <c r="D180" s="1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1"/>
      <c r="P180" s="11"/>
      <c r="Q180" s="11"/>
    </row>
  </sheetData>
  <sheetProtection password="CF18" sheet="1" objects="1" scenarios="1" formatCells="0" formatColumns="0" formatRows="0"/>
  <dataConsolidate topLabels="1" link="1">
    <dataRefs count="1">
      <dataRef ref="G189:G200" sheet="ВВОД"/>
    </dataRefs>
  </dataConsolidate>
  <mergeCells count="16">
    <mergeCell ref="R10:W11"/>
    <mergeCell ref="A8:A9"/>
    <mergeCell ref="E8:E9"/>
    <mergeCell ref="F8:F9"/>
    <mergeCell ref="B8:B9"/>
    <mergeCell ref="C8:C9"/>
    <mergeCell ref="S8:V8"/>
    <mergeCell ref="O7:Q7"/>
    <mergeCell ref="E1:M1"/>
    <mergeCell ref="E2:M2"/>
    <mergeCell ref="E3:M3"/>
    <mergeCell ref="AB7:AG7"/>
    <mergeCell ref="S4:V4"/>
    <mergeCell ref="S5:V5"/>
    <mergeCell ref="S6:V6"/>
    <mergeCell ref="S7:V7"/>
  </mergeCells>
  <phoneticPr fontId="5" type="noConversion"/>
  <pageMargins left="0.78740157480314965" right="0.59055118110236227" top="0.4" bottom="0.47" header="0.25" footer="0.28999999999999998"/>
  <pageSetup paperSize="9" scale="56" orientation="landscape" r:id="rId1"/>
  <headerFooter alignWithMargins="0"/>
  <colBreaks count="1" manualBreakCount="1">
    <brk id="13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МО!$B$5:$B$59</xm:f>
          </x14:formula1>
          <xm:sqref>E3:M3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5:K59"/>
  <sheetViews>
    <sheetView topLeftCell="A39" workbookViewId="0">
      <selection activeCell="G50" sqref="G50"/>
    </sheetView>
  </sheetViews>
  <sheetFormatPr defaultRowHeight="12.75"/>
  <cols>
    <col min="2" max="2" width="20.85546875" customWidth="1"/>
    <col min="7" max="7" width="14.28515625" customWidth="1"/>
  </cols>
  <sheetData>
    <row r="5" spans="1:11" ht="15">
      <c r="A5" s="10">
        <v>1</v>
      </c>
      <c r="B5" s="9" t="s">
        <v>53</v>
      </c>
      <c r="C5" s="10">
        <v>1</v>
      </c>
      <c r="D5" s="10"/>
      <c r="E5" s="10"/>
      <c r="F5" s="10"/>
      <c r="G5" s="50">
        <v>6114002441</v>
      </c>
      <c r="J5">
        <v>2020</v>
      </c>
      <c r="K5">
        <v>20</v>
      </c>
    </row>
    <row r="6" spans="1:11" ht="15">
      <c r="A6" s="10">
        <v>2</v>
      </c>
      <c r="B6" s="8" t="s">
        <v>51</v>
      </c>
      <c r="C6" s="10">
        <v>2</v>
      </c>
      <c r="D6" s="10"/>
      <c r="E6" s="10"/>
      <c r="F6" s="10"/>
      <c r="G6" s="50">
        <v>6114002461</v>
      </c>
      <c r="J6">
        <v>2021</v>
      </c>
      <c r="K6">
        <v>21</v>
      </c>
    </row>
    <row r="7" spans="1:11" ht="15">
      <c r="A7" s="10">
        <v>3</v>
      </c>
      <c r="B7" s="8" t="s">
        <v>54</v>
      </c>
      <c r="C7" s="10">
        <v>3</v>
      </c>
      <c r="D7" s="10"/>
      <c r="E7" s="10"/>
      <c r="F7" s="10"/>
      <c r="G7" s="50">
        <v>6114002481</v>
      </c>
      <c r="J7">
        <v>2022</v>
      </c>
      <c r="K7">
        <v>22</v>
      </c>
    </row>
    <row r="8" spans="1:11" ht="15">
      <c r="A8" s="10">
        <v>4</v>
      </c>
      <c r="B8" s="8" t="s">
        <v>55</v>
      </c>
      <c r="C8" s="10">
        <v>4</v>
      </c>
      <c r="D8" s="10"/>
      <c r="E8" s="10"/>
      <c r="F8" s="10"/>
      <c r="G8" s="50">
        <v>6114002501</v>
      </c>
      <c r="J8">
        <v>2023</v>
      </c>
      <c r="K8">
        <v>23</v>
      </c>
    </row>
    <row r="9" spans="1:11" ht="15">
      <c r="A9" s="10">
        <v>5</v>
      </c>
      <c r="B9" s="8" t="s">
        <v>56</v>
      </c>
      <c r="C9" s="10">
        <v>5</v>
      </c>
      <c r="D9" s="10"/>
      <c r="E9" s="10"/>
      <c r="F9" s="10"/>
      <c r="G9" s="50">
        <v>6114002521</v>
      </c>
      <c r="J9">
        <v>2024</v>
      </c>
      <c r="K9">
        <v>24</v>
      </c>
    </row>
    <row r="10" spans="1:11" ht="15">
      <c r="A10" s="10">
        <v>6</v>
      </c>
      <c r="B10" s="8" t="s">
        <v>52</v>
      </c>
      <c r="C10" s="10">
        <v>6</v>
      </c>
      <c r="D10" s="10"/>
      <c r="E10" s="10"/>
      <c r="F10" s="10"/>
      <c r="G10" s="50">
        <v>6114002541</v>
      </c>
      <c r="J10">
        <v>2025</v>
      </c>
      <c r="K10">
        <v>25</v>
      </c>
    </row>
    <row r="11" spans="1:11" ht="15">
      <c r="A11" s="10">
        <v>7</v>
      </c>
      <c r="B11" s="8" t="s">
        <v>57</v>
      </c>
      <c r="C11" s="10">
        <v>7</v>
      </c>
      <c r="D11" s="10"/>
      <c r="E11" s="10"/>
      <c r="F11" s="10"/>
      <c r="G11" s="50">
        <v>6114002561</v>
      </c>
      <c r="J11">
        <v>2026</v>
      </c>
      <c r="K11">
        <v>26</v>
      </c>
    </row>
    <row r="12" spans="1:11" ht="15">
      <c r="A12" s="10">
        <v>8</v>
      </c>
      <c r="B12" s="8" t="s">
        <v>58</v>
      </c>
      <c r="C12" s="10">
        <v>8</v>
      </c>
      <c r="D12" s="10"/>
      <c r="E12" s="10"/>
      <c r="F12" s="10"/>
      <c r="G12" s="50">
        <v>6114002581</v>
      </c>
      <c r="J12">
        <v>2027</v>
      </c>
      <c r="K12">
        <v>27</v>
      </c>
    </row>
    <row r="13" spans="1:11" ht="15">
      <c r="A13" s="10">
        <v>9</v>
      </c>
      <c r="B13" s="8" t="s">
        <v>63</v>
      </c>
      <c r="C13" s="10">
        <v>9</v>
      </c>
      <c r="D13" s="10"/>
      <c r="E13" s="10"/>
      <c r="F13" s="10"/>
      <c r="G13" s="50">
        <v>6114002601</v>
      </c>
      <c r="J13">
        <v>2028</v>
      </c>
      <c r="K13">
        <v>28</v>
      </c>
    </row>
    <row r="14" spans="1:11" ht="15">
      <c r="A14" s="10">
        <v>10</v>
      </c>
      <c r="B14" s="8" t="s">
        <v>59</v>
      </c>
      <c r="C14" s="10">
        <v>10</v>
      </c>
      <c r="D14" s="10"/>
      <c r="E14" s="10"/>
      <c r="F14" s="10"/>
      <c r="G14" s="50">
        <v>6114002621</v>
      </c>
      <c r="J14">
        <v>2029</v>
      </c>
      <c r="K14">
        <v>29</v>
      </c>
    </row>
    <row r="15" spans="1:11" ht="15">
      <c r="A15" s="10">
        <v>11</v>
      </c>
      <c r="B15" s="8" t="s">
        <v>60</v>
      </c>
      <c r="C15" s="10">
        <v>11</v>
      </c>
      <c r="D15" s="10"/>
      <c r="E15" s="10"/>
      <c r="F15" s="10"/>
      <c r="G15" s="50">
        <v>6114002641</v>
      </c>
      <c r="J15">
        <v>2030</v>
      </c>
      <c r="K15">
        <v>30</v>
      </c>
    </row>
    <row r="16" spans="1:11" ht="15">
      <c r="A16" s="10">
        <v>12</v>
      </c>
      <c r="B16" s="8" t="s">
        <v>61</v>
      </c>
      <c r="C16" s="10">
        <v>12</v>
      </c>
      <c r="D16" s="10"/>
      <c r="E16" s="10"/>
      <c r="F16" s="10"/>
      <c r="G16" s="50">
        <v>6114002661</v>
      </c>
      <c r="J16">
        <v>2031</v>
      </c>
      <c r="K16">
        <v>31</v>
      </c>
    </row>
    <row r="17" spans="1:11" ht="15">
      <c r="A17" s="10">
        <v>13</v>
      </c>
      <c r="B17" s="8" t="s">
        <v>62</v>
      </c>
      <c r="C17" s="10">
        <v>13</v>
      </c>
      <c r="D17" s="10"/>
      <c r="E17" s="10"/>
      <c r="F17" s="10"/>
      <c r="G17" s="50">
        <v>6114001581</v>
      </c>
      <c r="J17">
        <v>2032</v>
      </c>
      <c r="K17">
        <v>32</v>
      </c>
    </row>
    <row r="18" spans="1:11" ht="15">
      <c r="A18" s="10">
        <v>14</v>
      </c>
      <c r="B18" s="8" t="s">
        <v>11</v>
      </c>
      <c r="C18" s="10">
        <v>14</v>
      </c>
      <c r="D18" s="10"/>
      <c r="E18" s="10"/>
      <c r="F18" s="10"/>
      <c r="G18" s="50">
        <v>6114001601</v>
      </c>
      <c r="J18">
        <v>2033</v>
      </c>
      <c r="K18">
        <v>33</v>
      </c>
    </row>
    <row r="19" spans="1:11" ht="15">
      <c r="A19" s="10">
        <v>15</v>
      </c>
      <c r="B19" s="8" t="s">
        <v>12</v>
      </c>
      <c r="C19" s="10">
        <v>15</v>
      </c>
      <c r="D19" s="10"/>
      <c r="E19" s="10"/>
      <c r="F19" s="10"/>
      <c r="G19" s="50">
        <v>6114001621</v>
      </c>
      <c r="J19">
        <v>2034</v>
      </c>
      <c r="K19">
        <v>34</v>
      </c>
    </row>
    <row r="20" spans="1:11" ht="15">
      <c r="A20" s="10">
        <v>16</v>
      </c>
      <c r="B20" s="8" t="s">
        <v>13</v>
      </c>
      <c r="C20" s="10">
        <v>16</v>
      </c>
      <c r="D20" s="10"/>
      <c r="E20" s="10"/>
      <c r="F20" s="10"/>
      <c r="G20" s="50">
        <v>6114001641</v>
      </c>
      <c r="J20">
        <v>2035</v>
      </c>
      <c r="K20">
        <v>35</v>
      </c>
    </row>
    <row r="21" spans="1:11" ht="15">
      <c r="A21" s="10">
        <v>17</v>
      </c>
      <c r="B21" s="8" t="s">
        <v>64</v>
      </c>
      <c r="C21" s="10">
        <v>17</v>
      </c>
      <c r="D21" s="10"/>
      <c r="E21" s="10"/>
      <c r="F21" s="10"/>
      <c r="G21" s="50">
        <v>6114001661</v>
      </c>
    </row>
    <row r="22" spans="1:11" ht="15">
      <c r="A22" s="10">
        <v>18</v>
      </c>
      <c r="B22" s="8" t="s">
        <v>14</v>
      </c>
      <c r="C22" s="10">
        <v>18</v>
      </c>
      <c r="D22" s="10"/>
      <c r="E22" s="10"/>
      <c r="F22" s="10"/>
      <c r="G22" s="50">
        <v>6114001681</v>
      </c>
    </row>
    <row r="23" spans="1:11" ht="15">
      <c r="A23" s="10">
        <v>19</v>
      </c>
      <c r="B23" s="8" t="s">
        <v>15</v>
      </c>
      <c r="C23" s="10">
        <v>19</v>
      </c>
      <c r="D23" s="10"/>
      <c r="E23" s="10"/>
      <c r="F23" s="10"/>
      <c r="G23" s="50">
        <v>6114001701</v>
      </c>
    </row>
    <row r="24" spans="1:11" ht="15">
      <c r="A24" s="10">
        <v>20</v>
      </c>
      <c r="B24" s="8" t="s">
        <v>16</v>
      </c>
      <c r="C24" s="10">
        <v>20</v>
      </c>
      <c r="D24" s="10"/>
      <c r="E24" s="10"/>
      <c r="F24" s="10"/>
      <c r="G24" s="50">
        <v>6114001741</v>
      </c>
    </row>
    <row r="25" spans="1:11" ht="15">
      <c r="A25" s="10">
        <v>21</v>
      </c>
      <c r="B25" s="8" t="s">
        <v>17</v>
      </c>
      <c r="C25" s="10">
        <v>21</v>
      </c>
      <c r="D25" s="10"/>
      <c r="E25" s="10"/>
      <c r="F25" s="10"/>
      <c r="G25" s="50">
        <v>6114001761</v>
      </c>
    </row>
    <row r="26" spans="1:11" ht="15">
      <c r="A26" s="10">
        <v>22</v>
      </c>
      <c r="B26" s="8" t="s">
        <v>18</v>
      </c>
      <c r="C26" s="10">
        <v>22</v>
      </c>
      <c r="D26" s="10"/>
      <c r="E26" s="10"/>
      <c r="F26" s="10"/>
      <c r="G26" s="50">
        <v>6114001781</v>
      </c>
    </row>
    <row r="27" spans="1:11" ht="15">
      <c r="A27" s="10">
        <v>23</v>
      </c>
      <c r="B27" s="8" t="s">
        <v>19</v>
      </c>
      <c r="C27" s="10">
        <v>23</v>
      </c>
      <c r="D27" s="10"/>
      <c r="E27" s="10"/>
      <c r="F27" s="10"/>
      <c r="G27" s="50">
        <v>6114001801</v>
      </c>
    </row>
    <row r="28" spans="1:11" ht="15">
      <c r="A28" s="10">
        <v>24</v>
      </c>
      <c r="B28" s="8" t="s">
        <v>20</v>
      </c>
      <c r="C28" s="10">
        <v>24</v>
      </c>
      <c r="D28" s="10"/>
      <c r="E28" s="10"/>
      <c r="F28" s="10"/>
      <c r="G28" s="50">
        <v>6114001821</v>
      </c>
    </row>
    <row r="29" spans="1:11" ht="15">
      <c r="A29" s="10">
        <v>25</v>
      </c>
      <c r="B29" s="8" t="s">
        <v>21</v>
      </c>
      <c r="C29" s="10">
        <v>25</v>
      </c>
      <c r="D29" s="10"/>
      <c r="E29" s="10"/>
      <c r="F29" s="10"/>
      <c r="G29" s="50">
        <v>6114001841</v>
      </c>
    </row>
    <row r="30" spans="1:11" ht="15">
      <c r="A30" s="10">
        <v>26</v>
      </c>
      <c r="B30" s="8" t="s">
        <v>22</v>
      </c>
      <c r="C30" s="10">
        <v>26</v>
      </c>
      <c r="D30" s="10"/>
      <c r="E30" s="10"/>
      <c r="F30" s="10"/>
      <c r="G30" s="50">
        <v>6114001861</v>
      </c>
    </row>
    <row r="31" spans="1:11" ht="15">
      <c r="A31" s="10">
        <v>27</v>
      </c>
      <c r="B31" s="8" t="s">
        <v>23</v>
      </c>
      <c r="C31" s="10">
        <v>27</v>
      </c>
      <c r="D31" s="10"/>
      <c r="E31" s="10"/>
      <c r="F31" s="10"/>
      <c r="G31" s="50">
        <v>6114001881</v>
      </c>
    </row>
    <row r="32" spans="1:11" ht="15">
      <c r="A32" s="10">
        <v>28</v>
      </c>
      <c r="B32" s="8" t="s">
        <v>24</v>
      </c>
      <c r="C32" s="10">
        <v>28</v>
      </c>
      <c r="D32" s="10"/>
      <c r="E32" s="10"/>
      <c r="F32" s="10"/>
      <c r="G32" s="50">
        <v>6114001901</v>
      </c>
    </row>
    <row r="33" spans="1:7" ht="15">
      <c r="A33" s="10">
        <v>29</v>
      </c>
      <c r="B33" s="8" t="s">
        <v>25</v>
      </c>
      <c r="C33" s="10">
        <v>29</v>
      </c>
      <c r="D33" s="10"/>
      <c r="E33" s="10"/>
      <c r="F33" s="10"/>
      <c r="G33" s="50">
        <v>6114001921</v>
      </c>
    </row>
    <row r="34" spans="1:7" ht="15">
      <c r="A34" s="10">
        <v>30</v>
      </c>
      <c r="B34" s="8" t="s">
        <v>26</v>
      </c>
      <c r="C34" s="10">
        <v>30</v>
      </c>
      <c r="D34" s="10"/>
      <c r="E34" s="10"/>
      <c r="F34" s="10"/>
      <c r="G34" s="50">
        <v>6114001941</v>
      </c>
    </row>
    <row r="35" spans="1:7" ht="15">
      <c r="A35" s="10">
        <v>31</v>
      </c>
      <c r="B35" s="8" t="s">
        <v>27</v>
      </c>
      <c r="C35" s="10">
        <v>31</v>
      </c>
      <c r="D35" s="10"/>
      <c r="E35" s="10"/>
      <c r="F35" s="10"/>
      <c r="G35" s="50">
        <v>6114001961</v>
      </c>
    </row>
    <row r="36" spans="1:7" ht="15">
      <c r="A36" s="10">
        <v>32</v>
      </c>
      <c r="B36" s="8" t="s">
        <v>28</v>
      </c>
      <c r="C36" s="10">
        <v>32</v>
      </c>
      <c r="D36" s="10"/>
      <c r="E36" s="10"/>
      <c r="F36" s="10"/>
      <c r="G36" s="50">
        <v>6114001981</v>
      </c>
    </row>
    <row r="37" spans="1:7" ht="15">
      <c r="A37" s="10">
        <v>33</v>
      </c>
      <c r="B37" s="8" t="s">
        <v>29</v>
      </c>
      <c r="C37" s="10">
        <v>33</v>
      </c>
      <c r="D37" s="10"/>
      <c r="E37" s="10"/>
      <c r="F37" s="10"/>
      <c r="G37" s="50">
        <v>6114002001</v>
      </c>
    </row>
    <row r="38" spans="1:7" ht="15">
      <c r="A38" s="10">
        <v>34</v>
      </c>
      <c r="B38" s="8" t="s">
        <v>30</v>
      </c>
      <c r="C38" s="10">
        <v>34</v>
      </c>
      <c r="D38" s="10"/>
      <c r="E38" s="10"/>
      <c r="F38" s="10"/>
      <c r="G38" s="50">
        <v>6114002021</v>
      </c>
    </row>
    <row r="39" spans="1:7" ht="15">
      <c r="A39" s="10">
        <v>35</v>
      </c>
      <c r="B39" s="8" t="s">
        <v>31</v>
      </c>
      <c r="C39" s="10">
        <v>35</v>
      </c>
      <c r="D39" s="10"/>
      <c r="E39" s="10"/>
      <c r="F39" s="10"/>
      <c r="G39" s="50">
        <v>6114002041</v>
      </c>
    </row>
    <row r="40" spans="1:7" ht="15">
      <c r="A40" s="10">
        <v>36</v>
      </c>
      <c r="B40" s="8" t="s">
        <v>32</v>
      </c>
      <c r="C40" s="10">
        <v>36</v>
      </c>
      <c r="D40" s="10"/>
      <c r="E40" s="10"/>
      <c r="F40" s="10"/>
      <c r="G40" s="50">
        <v>6114002061</v>
      </c>
    </row>
    <row r="41" spans="1:7" ht="15">
      <c r="A41" s="10">
        <v>37</v>
      </c>
      <c r="B41" s="8" t="s">
        <v>33</v>
      </c>
      <c r="C41" s="10">
        <v>37</v>
      </c>
      <c r="D41" s="10"/>
      <c r="E41" s="10"/>
      <c r="F41" s="10"/>
      <c r="G41" s="50">
        <v>6114002081</v>
      </c>
    </row>
    <row r="42" spans="1:7" ht="15">
      <c r="A42" s="10">
        <v>38</v>
      </c>
      <c r="B42" s="8" t="s">
        <v>34</v>
      </c>
      <c r="C42" s="10">
        <v>38</v>
      </c>
      <c r="D42" s="10"/>
      <c r="E42" s="10"/>
      <c r="F42" s="10"/>
      <c r="G42" s="50">
        <v>6114002101</v>
      </c>
    </row>
    <row r="43" spans="1:7" ht="15">
      <c r="A43" s="10">
        <v>39</v>
      </c>
      <c r="B43" s="8" t="s">
        <v>35</v>
      </c>
      <c r="C43" s="10">
        <v>39</v>
      </c>
      <c r="D43" s="10"/>
      <c r="E43" s="10"/>
      <c r="F43" s="10"/>
      <c r="G43" s="50">
        <v>6114002121</v>
      </c>
    </row>
    <row r="44" spans="1:7" ht="15">
      <c r="A44" s="10">
        <v>40</v>
      </c>
      <c r="B44" s="8" t="s">
        <v>36</v>
      </c>
      <c r="C44" s="10">
        <v>40</v>
      </c>
      <c r="D44" s="10"/>
      <c r="E44" s="10"/>
      <c r="F44" s="10"/>
      <c r="G44" s="50">
        <v>6114002141</v>
      </c>
    </row>
    <row r="45" spans="1:7" ht="15">
      <c r="A45" s="10">
        <v>41</v>
      </c>
      <c r="B45" s="8" t="s">
        <v>37</v>
      </c>
      <c r="C45" s="10">
        <v>41</v>
      </c>
      <c r="D45" s="10"/>
      <c r="E45" s="10"/>
      <c r="F45" s="10"/>
      <c r="G45" s="50">
        <v>6114002161</v>
      </c>
    </row>
    <row r="46" spans="1:7" ht="15">
      <c r="A46" s="10">
        <v>42</v>
      </c>
      <c r="B46" s="8" t="s">
        <v>38</v>
      </c>
      <c r="C46" s="10">
        <v>42</v>
      </c>
      <c r="D46" s="10"/>
      <c r="E46" s="10"/>
      <c r="F46" s="10"/>
      <c r="G46" s="50">
        <v>6114002181</v>
      </c>
    </row>
    <row r="47" spans="1:7" ht="15">
      <c r="A47" s="10">
        <v>43</v>
      </c>
      <c r="B47" s="8" t="s">
        <v>39</v>
      </c>
      <c r="C47" s="10">
        <v>43</v>
      </c>
      <c r="D47" s="10"/>
      <c r="E47" s="10"/>
      <c r="F47" s="10"/>
      <c r="G47" s="50">
        <v>6114002201</v>
      </c>
    </row>
    <row r="48" spans="1:7" ht="15">
      <c r="A48" s="10">
        <v>44</v>
      </c>
      <c r="B48" s="8" t="s">
        <v>40</v>
      </c>
      <c r="C48" s="10">
        <v>44</v>
      </c>
      <c r="D48" s="10"/>
      <c r="E48" s="10"/>
      <c r="F48" s="10"/>
      <c r="G48" s="50">
        <v>6114002221</v>
      </c>
    </row>
    <row r="49" spans="1:7" ht="15">
      <c r="A49" s="10">
        <v>45</v>
      </c>
      <c r="B49" s="8" t="s">
        <v>41</v>
      </c>
      <c r="C49" s="10">
        <v>45</v>
      </c>
      <c r="D49" s="10"/>
      <c r="E49" s="10"/>
      <c r="F49" s="10"/>
      <c r="G49" s="50">
        <v>6114002241</v>
      </c>
    </row>
    <row r="50" spans="1:7" ht="15">
      <c r="A50" s="10">
        <v>46</v>
      </c>
      <c r="B50" s="8" t="s">
        <v>42</v>
      </c>
      <c r="C50" s="10">
        <v>46</v>
      </c>
      <c r="D50" s="10"/>
      <c r="E50" s="10"/>
      <c r="F50" s="10"/>
      <c r="G50" s="50">
        <v>6114002261</v>
      </c>
    </row>
    <row r="51" spans="1:7" ht="15">
      <c r="A51" s="10">
        <v>47</v>
      </c>
      <c r="B51" s="8" t="s">
        <v>43</v>
      </c>
      <c r="C51" s="10">
        <v>47</v>
      </c>
      <c r="D51" s="10"/>
      <c r="E51" s="10"/>
      <c r="F51" s="10"/>
      <c r="G51" s="50">
        <v>6114002281</v>
      </c>
    </row>
    <row r="52" spans="1:7" ht="15">
      <c r="A52" s="10">
        <v>48</v>
      </c>
      <c r="B52" s="8" t="s">
        <v>65</v>
      </c>
      <c r="C52" s="10">
        <v>48</v>
      </c>
      <c r="D52" s="10"/>
      <c r="E52" s="10"/>
      <c r="F52" s="10"/>
      <c r="G52" s="50">
        <v>6114002301</v>
      </c>
    </row>
    <row r="53" spans="1:7" ht="15">
      <c r="A53" s="10">
        <v>49</v>
      </c>
      <c r="B53" s="8" t="s">
        <v>44</v>
      </c>
      <c r="C53" s="10">
        <v>49</v>
      </c>
      <c r="D53" s="10"/>
      <c r="E53" s="10"/>
      <c r="F53" s="10"/>
      <c r="G53" s="50">
        <v>6114002321</v>
      </c>
    </row>
    <row r="54" spans="1:7" ht="15">
      <c r="A54" s="10">
        <v>50</v>
      </c>
      <c r="B54" s="8" t="s">
        <v>45</v>
      </c>
      <c r="C54" s="10">
        <v>50</v>
      </c>
      <c r="D54" s="10"/>
      <c r="E54" s="10"/>
      <c r="F54" s="10"/>
      <c r="G54" s="50">
        <v>6114002341</v>
      </c>
    </row>
    <row r="55" spans="1:7" ht="15">
      <c r="A55" s="10">
        <v>51</v>
      </c>
      <c r="B55" s="8" t="s">
        <v>46</v>
      </c>
      <c r="C55" s="10">
        <v>51</v>
      </c>
      <c r="D55" s="10"/>
      <c r="E55" s="10"/>
      <c r="F55" s="10"/>
      <c r="G55" s="50">
        <v>6114002361</v>
      </c>
    </row>
    <row r="56" spans="1:7" ht="15">
      <c r="A56" s="10">
        <v>52</v>
      </c>
      <c r="B56" s="8" t="s">
        <v>47</v>
      </c>
      <c r="C56" s="10">
        <v>52</v>
      </c>
      <c r="D56" s="10"/>
      <c r="E56" s="10"/>
      <c r="F56" s="10"/>
      <c r="G56" s="50">
        <v>6114002381</v>
      </c>
    </row>
    <row r="57" spans="1:7" ht="15">
      <c r="A57" s="10">
        <v>53</v>
      </c>
      <c r="B57" s="8" t="s">
        <v>48</v>
      </c>
      <c r="C57" s="10">
        <v>53</v>
      </c>
      <c r="D57" s="10"/>
      <c r="E57" s="10"/>
      <c r="F57" s="10"/>
      <c r="G57" s="50">
        <v>6114002401</v>
      </c>
    </row>
    <row r="58" spans="1:7" ht="15">
      <c r="A58" s="10">
        <v>54</v>
      </c>
      <c r="B58" s="8" t="s">
        <v>49</v>
      </c>
      <c r="C58" s="10">
        <v>54</v>
      </c>
      <c r="D58" s="10"/>
      <c r="E58" s="10"/>
      <c r="F58" s="10"/>
      <c r="G58" s="50">
        <v>6114002421</v>
      </c>
    </row>
    <row r="59" spans="1:7" ht="15">
      <c r="A59" s="10">
        <v>55</v>
      </c>
      <c r="B59" s="8" t="s">
        <v>50</v>
      </c>
      <c r="C59" s="10">
        <v>55</v>
      </c>
      <c r="D59" s="10"/>
      <c r="E59" s="10"/>
      <c r="F59" s="10"/>
      <c r="G59" s="50">
        <v>6114001721</v>
      </c>
    </row>
  </sheetData>
  <sheetProtection password="CF18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ВВОД</vt:lpstr>
      <vt:lpstr>МО</vt:lpstr>
      <vt:lpstr>ВВОД!Область_печати</vt:lpstr>
    </vt:vector>
  </TitlesOfParts>
  <Company>Ростовская область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Kab-22-1</cp:lastModifiedBy>
  <cp:lastPrinted>2024-05-20T12:46:06Z</cp:lastPrinted>
  <dcterms:created xsi:type="dcterms:W3CDTF">2010-04-20T07:34:11Z</dcterms:created>
  <dcterms:modified xsi:type="dcterms:W3CDTF">2024-06-03T13:45:42Z</dcterms:modified>
</cp:coreProperties>
</file>